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45" yWindow="0" windowWidth="15630" windowHeight="14190"/>
  </bookViews>
  <sheets>
    <sheet name="2010" sheetId="5" r:id="rId1"/>
    <sheet name="2009" sheetId="4" r:id="rId2"/>
    <sheet name="Endringer 2008-2009" sheetId="3" r:id="rId3"/>
    <sheet name="Endringer 2007-2008" sheetId="1" r:id="rId4"/>
  </sheets>
  <calcPr calcId="125725"/>
</workbook>
</file>

<file path=xl/calcChain.xml><?xml version="1.0" encoding="utf-8"?>
<calcChain xmlns="http://schemas.openxmlformats.org/spreadsheetml/2006/main">
  <c r="G13" i="5"/>
  <c r="F33" i="4" l="1"/>
  <c r="B16"/>
  <c r="F13"/>
  <c r="I29" i="3"/>
  <c r="J29" s="1"/>
  <c r="I30"/>
  <c r="J30" s="1"/>
  <c r="I28"/>
  <c r="J28" s="1"/>
  <c r="I25"/>
  <c r="J25" s="1"/>
  <c r="J24"/>
  <c r="I24"/>
  <c r="D17"/>
  <c r="D19"/>
  <c r="C17"/>
  <c r="C18"/>
  <c r="D18" s="1"/>
  <c r="C19"/>
  <c r="I34"/>
  <c r="J34" s="1"/>
  <c r="I35"/>
  <c r="J35" s="1"/>
  <c r="I36"/>
  <c r="J36" s="1"/>
  <c r="I37"/>
  <c r="J37" s="1"/>
  <c r="C7"/>
  <c r="D7" s="1"/>
  <c r="C6"/>
  <c r="D6" s="1"/>
  <c r="C10"/>
  <c r="D10" s="1"/>
  <c r="C9"/>
  <c r="D9" s="1"/>
  <c r="D13"/>
  <c r="C13"/>
  <c r="C34"/>
  <c r="D34" s="1"/>
  <c r="C32"/>
  <c r="D32" s="1"/>
  <c r="C33"/>
  <c r="D33" s="1"/>
  <c r="I12"/>
  <c r="J12" s="1"/>
  <c r="I16"/>
  <c r="J16" s="1"/>
  <c r="I15"/>
  <c r="J15" s="1"/>
  <c r="I21"/>
  <c r="J21" s="1"/>
  <c r="I20"/>
  <c r="J20" s="1"/>
  <c r="I19"/>
  <c r="J19" s="1"/>
  <c r="I9"/>
  <c r="J9"/>
  <c r="I8"/>
  <c r="J8"/>
  <c r="I7"/>
  <c r="J7"/>
  <c r="I6"/>
  <c r="J6" s="1"/>
  <c r="C23"/>
  <c r="D23" s="1"/>
  <c r="C24"/>
  <c r="C26"/>
  <c r="D26" s="1"/>
  <c r="C27"/>
  <c r="C25"/>
  <c r="D25" s="1"/>
  <c r="C29"/>
  <c r="D29" s="1"/>
  <c r="D27"/>
  <c r="D22"/>
  <c r="C22"/>
  <c r="H33"/>
  <c r="I33" s="1"/>
  <c r="J33" s="1"/>
  <c r="B16"/>
  <c r="C16" s="1"/>
  <c r="D16" s="1"/>
  <c r="H13"/>
  <c r="I13" s="1"/>
  <c r="J13" s="1"/>
  <c r="I37" i="1"/>
  <c r="J37" s="1"/>
  <c r="I36"/>
  <c r="J36" s="1"/>
  <c r="I35"/>
  <c r="J35" s="1"/>
  <c r="I34"/>
  <c r="J34" s="1"/>
  <c r="C34"/>
  <c r="D34" s="1"/>
  <c r="K33"/>
  <c r="I33"/>
  <c r="J33" s="1"/>
  <c r="C33"/>
  <c r="D33" s="1"/>
  <c r="C32"/>
  <c r="D32" s="1"/>
  <c r="I30"/>
  <c r="J30" s="1"/>
  <c r="I29"/>
  <c r="J29" s="1"/>
  <c r="C29"/>
  <c r="D29" s="1"/>
  <c r="I28"/>
  <c r="J28" s="1"/>
  <c r="C27"/>
  <c r="D27" s="1"/>
  <c r="C26"/>
  <c r="D26" s="1"/>
  <c r="I25"/>
  <c r="J25" s="1"/>
  <c r="C25"/>
  <c r="D25" s="1"/>
  <c r="I24"/>
  <c r="J24" s="1"/>
  <c r="C23"/>
  <c r="D23" s="1"/>
  <c r="C22"/>
  <c r="D22" s="1"/>
  <c r="I21"/>
  <c r="J21" s="1"/>
  <c r="I20"/>
  <c r="J20" s="1"/>
  <c r="I19"/>
  <c r="J19" s="1"/>
  <c r="C19"/>
  <c r="D19" s="1"/>
  <c r="C18"/>
  <c r="D18" s="1"/>
  <c r="C17"/>
  <c r="D17" s="1"/>
  <c r="I16"/>
  <c r="J16" s="1"/>
  <c r="E16"/>
  <c r="B16"/>
  <c r="C16" s="1"/>
  <c r="D16" s="1"/>
  <c r="I15"/>
  <c r="J15" s="1"/>
  <c r="K13"/>
  <c r="I13"/>
  <c r="J13" s="1"/>
  <c r="C13"/>
  <c r="D13" s="1"/>
  <c r="I12"/>
  <c r="J12" s="1"/>
  <c r="C10"/>
  <c r="D10" s="1"/>
  <c r="I9"/>
  <c r="J9" s="1"/>
  <c r="C9"/>
  <c r="D9" s="1"/>
  <c r="I8"/>
  <c r="J8" s="1"/>
  <c r="I7"/>
  <c r="J7" s="1"/>
  <c r="C7"/>
  <c r="D7" s="1"/>
  <c r="I6"/>
  <c r="J6" s="1"/>
  <c r="C6"/>
  <c r="D6" s="1"/>
</calcChain>
</file>

<file path=xl/comments1.xml><?xml version="1.0" encoding="utf-8"?>
<comments xmlns="http://schemas.openxmlformats.org/spreadsheetml/2006/main">
  <authors>
    <author>Sol Brox</author>
  </authors>
  <commentList>
    <comment ref="G33" authorId="0">
      <text>
        <r>
          <rPr>
            <b/>
            <sz val="8"/>
            <color indexed="81"/>
            <rFont val="Tahoma"/>
            <family val="2"/>
          </rPr>
          <t>Sol Brox:</t>
        </r>
        <r>
          <rPr>
            <sz val="8"/>
            <color indexed="81"/>
            <rFont val="Tahoma"/>
            <family val="2"/>
          </rPr>
          <t xml:space="preserve">
Inkl 12 509 fra Narviktelefonene</t>
        </r>
      </text>
    </comment>
    <comment ref="G37" authorId="0">
      <text>
        <r>
          <rPr>
            <b/>
            <sz val="8"/>
            <color indexed="81"/>
            <rFont val="Tahoma"/>
            <family val="2"/>
          </rPr>
          <t>Sol Brox:</t>
        </r>
        <r>
          <rPr>
            <sz val="8"/>
            <color indexed="81"/>
            <rFont val="Tahoma"/>
            <family val="2"/>
          </rPr>
          <t xml:space="preserve">
Inkl Bedin og Frivillighetsregisteret</t>
        </r>
      </text>
    </comment>
  </commentList>
</comments>
</file>

<file path=xl/comments2.xml><?xml version="1.0" encoding="utf-8"?>
<comments xmlns="http://schemas.openxmlformats.org/spreadsheetml/2006/main">
  <authors>
    <author>Sol Brox</author>
  </authors>
  <commentList>
    <comment ref="E6" authorId="0">
      <text>
        <r>
          <rPr>
            <b/>
            <sz val="8"/>
            <color indexed="81"/>
            <rFont val="Tahoma"/>
            <family val="2"/>
          </rPr>
          <t>Sol Brox:</t>
        </r>
        <r>
          <rPr>
            <sz val="8"/>
            <color indexed="81"/>
            <rFont val="Tahoma"/>
            <family val="2"/>
          </rPr>
          <t xml:space="preserve">
Forhøyet fra 61,52%</t>
        </r>
      </text>
    </comment>
    <comment ref="B32" authorId="0">
      <text>
        <r>
          <rPr>
            <b/>
            <sz val="8"/>
            <color indexed="81"/>
            <rFont val="Tahoma"/>
            <family val="2"/>
          </rPr>
          <t>Sol Brox:</t>
        </r>
        <r>
          <rPr>
            <sz val="8"/>
            <color indexed="81"/>
            <rFont val="Tahoma"/>
            <family val="2"/>
          </rPr>
          <t xml:space="preserve">
endret fra 63% jf tall fra Odd Roar</t>
        </r>
      </text>
    </comment>
    <comment ref="B33" authorId="0">
      <text>
        <r>
          <rPr>
            <b/>
            <sz val="8"/>
            <color indexed="81"/>
            <rFont val="Tahoma"/>
            <family val="2"/>
          </rPr>
          <t>Sol Brox:</t>
        </r>
        <r>
          <rPr>
            <sz val="8"/>
            <color indexed="81"/>
            <rFont val="Tahoma"/>
            <family val="2"/>
          </rPr>
          <t xml:space="preserve">
rettet fra 224 170, jf epost Odd Roar pr 28.1.2010</t>
        </r>
      </text>
    </comment>
    <comment ref="K33" authorId="0">
      <text>
        <r>
          <rPr>
            <b/>
            <sz val="8"/>
            <color indexed="81"/>
            <rFont val="Tahoma"/>
            <family val="2"/>
          </rPr>
          <t>Sol Brox:</t>
        </r>
        <r>
          <rPr>
            <sz val="8"/>
            <color indexed="81"/>
            <rFont val="Tahoma"/>
            <family val="2"/>
          </rPr>
          <t xml:space="preserve">
Inkl 12 509 fra Narviktelefonene</t>
        </r>
      </text>
    </comment>
    <comment ref="H34" authorId="0">
      <text>
        <r>
          <rPr>
            <b/>
            <sz val="8"/>
            <color indexed="81"/>
            <rFont val="Tahoma"/>
            <family val="2"/>
          </rPr>
          <t>Sol Brox:</t>
        </r>
        <r>
          <rPr>
            <sz val="8"/>
            <color indexed="81"/>
            <rFont val="Tahoma"/>
            <family val="2"/>
          </rPr>
          <t xml:space="preserve">
Endret fra 123 527</t>
        </r>
      </text>
    </comment>
    <comment ref="K37" authorId="0">
      <text>
        <r>
          <rPr>
            <b/>
            <sz val="8"/>
            <color indexed="81"/>
            <rFont val="Tahoma"/>
            <family val="2"/>
          </rPr>
          <t>Sol Brox:</t>
        </r>
        <r>
          <rPr>
            <sz val="8"/>
            <color indexed="81"/>
            <rFont val="Tahoma"/>
            <family val="2"/>
          </rPr>
          <t xml:space="preserve">
Inkl Bedin og Frivillighetsregisteret</t>
        </r>
      </text>
    </comment>
  </commentList>
</comments>
</file>

<file path=xl/sharedStrings.xml><?xml version="1.0" encoding="utf-8"?>
<sst xmlns="http://schemas.openxmlformats.org/spreadsheetml/2006/main" count="236" uniqueCount="58">
  <si>
    <t>HOVEDTALL 2008</t>
  </si>
  <si>
    <t>Hovedtall</t>
  </si>
  <si>
    <t>Endring</t>
  </si>
  <si>
    <t>Endring %</t>
  </si>
  <si>
    <t>Løsøreregisteret</t>
  </si>
  <si>
    <t>Konkursregisteret</t>
  </si>
  <si>
    <t>Andel elektroniske dokumenter</t>
  </si>
  <si>
    <t>Andel elektronisk saksbehandling</t>
  </si>
  <si>
    <t>Tinglysninger i alt</t>
  </si>
  <si>
    <t>Konkurser</t>
  </si>
  <si>
    <t>Av dette bl.a.</t>
  </si>
  <si>
    <t>Tvangsavviklinger</t>
  </si>
  <si>
    <t>- slettinger</t>
  </si>
  <si>
    <t>Nye konkurskarantener</t>
  </si>
  <si>
    <t>- salgspant i motorvogn</t>
  </si>
  <si>
    <t>Gjeldsordningsregisteret</t>
  </si>
  <si>
    <t>Ektepaktregisteret</t>
  </si>
  <si>
    <t>Åpnede gjeldsforhandlinger</t>
  </si>
  <si>
    <t>Tinglyste ektepakter</t>
  </si>
  <si>
    <t>Innvilgede gjeldsordninger</t>
  </si>
  <si>
    <t xml:space="preserve">Av dette </t>
  </si>
  <si>
    <t>Enhetsregisteret</t>
  </si>
  <si>
    <t>- frivillige</t>
  </si>
  <si>
    <t>Andel elektroniske meldinger</t>
  </si>
  <si>
    <t>- tvungne</t>
  </si>
  <si>
    <t>Antall enheter per 31.12.</t>
  </si>
  <si>
    <t>Nye enheter registrert i løpet av året</t>
  </si>
  <si>
    <t>Gebyrsentralen</t>
  </si>
  <si>
    <t>Totalt antall saker behandlet</t>
  </si>
  <si>
    <t>Registrerte tvangsforretninger</t>
  </si>
  <si>
    <t>Tvangssalg fast eiendom</t>
  </si>
  <si>
    <t>Foretaksregisteret</t>
  </si>
  <si>
    <t>Utleggsforretninger</t>
  </si>
  <si>
    <t>Nyregistrerte foretak</t>
  </si>
  <si>
    <t>Jegerregisteret</t>
  </si>
  <si>
    <t>Registrerte norske jegere</t>
  </si>
  <si>
    <t>- aksjeselskaper</t>
  </si>
  <si>
    <t>Betalende norske jegere per 31.12.</t>
  </si>
  <si>
    <t>- enkeltpersonforetak</t>
  </si>
  <si>
    <t>- ansvarlige selskaper med delt ansvar</t>
  </si>
  <si>
    <t>Reservasjonsregisteret</t>
  </si>
  <si>
    <t>Antall reserverte totalt</t>
  </si>
  <si>
    <t>Meldinger i alt, inkl. endringer og slettinger</t>
  </si>
  <si>
    <t>Reservasjoner mot reklame over telefon</t>
  </si>
  <si>
    <t>Reservasjoner mot reklame i post</t>
  </si>
  <si>
    <t>Regnskapsregisteret</t>
  </si>
  <si>
    <t>Informasjonsavgivelse</t>
  </si>
  <si>
    <t>Godkjente årsregnskap for siste regnskapsår</t>
  </si>
  <si>
    <t>- Ekspederte telefonsamtaler - manuell telefon</t>
  </si>
  <si>
    <t>Nektingsprosent</t>
  </si>
  <si>
    <t>- Skriftlig avgivelse av informasjon</t>
  </si>
  <si>
    <t>- On-line (overføring av data til bruker via distributør)</t>
  </si>
  <si>
    <t>- Grunndata via WebServices</t>
  </si>
  <si>
    <t>- Internett (alle tjenester)</t>
  </si>
  <si>
    <t>HOVEDTALL 2009</t>
  </si>
  <si>
    <t>Frivillighetsregisteret</t>
  </si>
  <si>
    <t>Antall enheter pr 31.12.2009</t>
  </si>
  <si>
    <t>HOVEDTALL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</si>
</sst>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0.0\ %"/>
    <numFmt numFmtId="165" formatCode="_ * #,##0_ ;_ * \-#,##0_ ;_ * &quot;-&quot;??_ ;_ @_ "/>
  </numFmts>
  <fonts count="9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rgb="FF00B0F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4" fillId="0" borderId="0" xfId="0" applyFont="1" applyFill="1"/>
    <xf numFmtId="164" fontId="4" fillId="0" borderId="0" xfId="0" applyNumberFormat="1" applyFont="1" applyFill="1"/>
    <xf numFmtId="164" fontId="2" fillId="0" borderId="0" xfId="0" applyNumberFormat="1" applyFont="1" applyFill="1"/>
    <xf numFmtId="0" fontId="4" fillId="0" borderId="1" xfId="0" applyFont="1" applyFill="1" applyBorder="1"/>
    <xf numFmtId="0" fontId="2" fillId="0" borderId="0" xfId="0" applyFont="1" applyFill="1" applyBorder="1"/>
    <xf numFmtId="0" fontId="4" fillId="0" borderId="0" xfId="0" applyFont="1" applyFill="1" applyBorder="1"/>
    <xf numFmtId="164" fontId="2" fillId="0" borderId="0" xfId="0" applyNumberFormat="1" applyFont="1" applyFill="1" applyBorder="1"/>
    <xf numFmtId="38" fontId="2" fillId="0" borderId="1" xfId="0" applyNumberFormat="1" applyFont="1" applyFill="1" applyBorder="1"/>
    <xf numFmtId="38" fontId="4" fillId="0" borderId="1" xfId="0" applyNumberFormat="1" applyFont="1" applyFill="1" applyBorder="1"/>
    <xf numFmtId="9" fontId="2" fillId="0" borderId="2" xfId="0" applyNumberFormat="1" applyFont="1" applyFill="1" applyBorder="1"/>
    <xf numFmtId="9" fontId="4" fillId="0" borderId="2" xfId="0" applyNumberFormat="1" applyFont="1" applyFill="1" applyBorder="1"/>
    <xf numFmtId="9" fontId="2" fillId="0" borderId="0" xfId="0" applyNumberFormat="1" applyFont="1" applyFill="1" applyBorder="1"/>
    <xf numFmtId="9" fontId="4" fillId="0" borderId="0" xfId="0" applyNumberFormat="1" applyFont="1" applyFill="1" applyBorder="1"/>
    <xf numFmtId="0" fontId="5" fillId="0" borderId="0" xfId="0" applyFont="1" applyFill="1"/>
    <xf numFmtId="38" fontId="2" fillId="0" borderId="0" xfId="0" applyNumberFormat="1" applyFont="1" applyFill="1"/>
    <xf numFmtId="38" fontId="2" fillId="0" borderId="2" xfId="0" applyNumberFormat="1" applyFont="1" applyFill="1" applyBorder="1"/>
    <xf numFmtId="38" fontId="4" fillId="0" borderId="0" xfId="0" applyNumberFormat="1" applyFont="1" applyFill="1"/>
    <xf numFmtId="49" fontId="2" fillId="0" borderId="0" xfId="0" applyNumberFormat="1" applyFont="1" applyFill="1"/>
    <xf numFmtId="0" fontId="2" fillId="0" borderId="1" xfId="0" applyFont="1" applyFill="1" applyBorder="1"/>
    <xf numFmtId="38" fontId="4" fillId="0" borderId="0" xfId="0" applyNumberFormat="1" applyFont="1" applyFill="1" applyBorder="1"/>
    <xf numFmtId="0" fontId="5" fillId="0" borderId="0" xfId="0" applyFont="1"/>
    <xf numFmtId="0" fontId="2" fillId="0" borderId="0" xfId="0" applyFont="1"/>
    <xf numFmtId="0" fontId="4" fillId="0" borderId="0" xfId="0" applyFont="1"/>
    <xf numFmtId="3" fontId="2" fillId="0" borderId="0" xfId="0" applyNumberFormat="1" applyFont="1" applyFill="1"/>
    <xf numFmtId="3" fontId="4" fillId="0" borderId="0" xfId="0" applyNumberFormat="1" applyFont="1" applyFill="1"/>
    <xf numFmtId="0" fontId="0" fillId="0" borderId="0" xfId="0" applyFill="1"/>
    <xf numFmtId="38" fontId="2" fillId="0" borderId="0" xfId="0" applyNumberFormat="1" applyFont="1" applyFill="1" applyBorder="1"/>
    <xf numFmtId="38" fontId="4" fillId="2" borderId="0" xfId="0" applyNumberFormat="1" applyFont="1" applyFill="1" applyBorder="1"/>
    <xf numFmtId="164" fontId="4" fillId="0" borderId="0" xfId="0" applyNumberFormat="1" applyFont="1" applyFill="1" applyBorder="1"/>
    <xf numFmtId="3" fontId="2" fillId="0" borderId="2" xfId="0" applyNumberFormat="1" applyFont="1" applyFill="1" applyBorder="1"/>
    <xf numFmtId="9" fontId="2" fillId="0" borderId="0" xfId="0" applyNumberFormat="1" applyFont="1"/>
    <xf numFmtId="9" fontId="4" fillId="0" borderId="0" xfId="0" applyNumberFormat="1" applyFont="1"/>
    <xf numFmtId="9" fontId="2" fillId="0" borderId="0" xfId="0" applyNumberFormat="1" applyFont="1" applyFill="1"/>
    <xf numFmtId="9" fontId="4" fillId="0" borderId="0" xfId="0" applyNumberFormat="1" applyFont="1" applyFill="1"/>
    <xf numFmtId="164" fontId="2" fillId="0" borderId="0" xfId="0" applyNumberFormat="1" applyFont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ont="1"/>
    <xf numFmtId="38" fontId="0" fillId="0" borderId="0" xfId="0" applyNumberFormat="1" applyFont="1" applyFill="1" applyBorder="1"/>
    <xf numFmtId="3" fontId="2" fillId="0" borderId="0" xfId="0" applyNumberFormat="1" applyFont="1" applyFill="1" applyBorder="1"/>
    <xf numFmtId="9" fontId="0" fillId="0" borderId="3" xfId="0" applyNumberFormat="1" applyFont="1" applyFill="1" applyBorder="1"/>
    <xf numFmtId="9" fontId="2" fillId="0" borderId="3" xfId="0" applyNumberFormat="1" applyFont="1" applyFill="1" applyBorder="1"/>
    <xf numFmtId="38" fontId="0" fillId="0" borderId="3" xfId="0" applyNumberFormat="1" applyFont="1" applyFill="1" applyBorder="1"/>
    <xf numFmtId="38" fontId="2" fillId="0" borderId="3" xfId="0" applyNumberFormat="1" applyFont="1" applyFill="1" applyBorder="1"/>
    <xf numFmtId="0" fontId="0" fillId="0" borderId="3" xfId="0" applyFont="1" applyFill="1" applyBorder="1"/>
    <xf numFmtId="0" fontId="0" fillId="0" borderId="3" xfId="0" applyFont="1" applyBorder="1"/>
    <xf numFmtId="3" fontId="2" fillId="0" borderId="3" xfId="0" applyNumberFormat="1" applyFont="1" applyFill="1" applyBorder="1"/>
    <xf numFmtId="9" fontId="0" fillId="0" borderId="3" xfId="0" applyNumberFormat="1" applyFont="1" applyBorder="1"/>
    <xf numFmtId="0" fontId="2" fillId="0" borderId="3" xfId="0" applyFont="1" applyBorder="1"/>
    <xf numFmtId="3" fontId="0" fillId="0" borderId="3" xfId="0" applyNumberFormat="1" applyFont="1" applyFill="1" applyBorder="1"/>
    <xf numFmtId="0" fontId="4" fillId="0" borderId="3" xfId="0" applyFont="1" applyBorder="1"/>
    <xf numFmtId="164" fontId="2" fillId="0" borderId="3" xfId="0" applyNumberFormat="1" applyFont="1" applyFill="1" applyBorder="1"/>
    <xf numFmtId="165" fontId="2" fillId="0" borderId="3" xfId="1" applyNumberFormat="1" applyFont="1" applyFill="1" applyBorder="1"/>
    <xf numFmtId="165" fontId="2" fillId="0" borderId="3" xfId="0" applyNumberFormat="1" applyFont="1" applyFill="1" applyBorder="1"/>
    <xf numFmtId="1" fontId="2" fillId="0" borderId="3" xfId="0" applyNumberFormat="1" applyFont="1" applyFill="1" applyBorder="1"/>
    <xf numFmtId="9" fontId="2" fillId="0" borderId="3" xfId="2" applyFont="1" applyFill="1" applyBorder="1"/>
    <xf numFmtId="164" fontId="2" fillId="0" borderId="3" xfId="2" applyNumberFormat="1" applyFont="1" applyFill="1" applyBorder="1"/>
    <xf numFmtId="10" fontId="2" fillId="0" borderId="3" xfId="0" applyNumberFormat="1" applyFont="1" applyFill="1" applyBorder="1"/>
    <xf numFmtId="165" fontId="4" fillId="0" borderId="3" xfId="1" applyNumberFormat="1" applyFont="1" applyBorder="1"/>
    <xf numFmtId="9" fontId="4" fillId="0" borderId="3" xfId="2" applyFont="1" applyFill="1" applyBorder="1"/>
    <xf numFmtId="165" fontId="4" fillId="0" borderId="3" xfId="1" applyNumberFormat="1" applyFont="1" applyFill="1" applyBorder="1"/>
    <xf numFmtId="9" fontId="4" fillId="0" borderId="3" xfId="2" applyFont="1" applyBorder="1"/>
    <xf numFmtId="164" fontId="4" fillId="0" borderId="3" xfId="2" applyNumberFormat="1" applyFont="1" applyBorder="1"/>
    <xf numFmtId="165" fontId="4" fillId="0" borderId="0" xfId="1" applyNumberFormat="1" applyFont="1"/>
    <xf numFmtId="165" fontId="2" fillId="0" borderId="3" xfId="1" applyNumberFormat="1" applyFont="1" applyBorder="1"/>
    <xf numFmtId="9" fontId="2" fillId="0" borderId="3" xfId="2" applyFont="1" applyBorder="1"/>
    <xf numFmtId="164" fontId="2" fillId="0" borderId="3" xfId="2" applyNumberFormat="1" applyFont="1" applyBorder="1"/>
    <xf numFmtId="0" fontId="8" fillId="0" borderId="0" xfId="0" applyFont="1"/>
    <xf numFmtId="0" fontId="8" fillId="0" borderId="3" xfId="0" applyFont="1" applyBorder="1"/>
    <xf numFmtId="165" fontId="8" fillId="0" borderId="3" xfId="1" applyNumberFormat="1" applyFont="1" applyBorder="1"/>
    <xf numFmtId="165" fontId="8" fillId="0" borderId="3" xfId="1" applyNumberFormat="1" applyFont="1" applyFill="1" applyBorder="1"/>
    <xf numFmtId="9" fontId="2" fillId="0" borderId="3" xfId="2" applyNumberFormat="1" applyFont="1" applyBorder="1"/>
    <xf numFmtId="9" fontId="4" fillId="0" borderId="3" xfId="2" applyNumberFormat="1" applyFont="1" applyBorder="1"/>
    <xf numFmtId="9" fontId="0" fillId="0" borderId="3" xfId="2" applyFont="1" applyBorder="1"/>
    <xf numFmtId="165" fontId="2" fillId="0" borderId="4" xfId="1" applyNumberFormat="1" applyFont="1" applyFill="1" applyBorder="1"/>
    <xf numFmtId="165" fontId="0" fillId="0" borderId="3" xfId="1" applyNumberFormat="1" applyFont="1" applyBorder="1"/>
    <xf numFmtId="0" fontId="2" fillId="0" borderId="3" xfId="0" applyFont="1" applyFill="1" applyBorder="1"/>
    <xf numFmtId="164" fontId="4" fillId="0" borderId="3" xfId="0" applyNumberFormat="1" applyFont="1" applyFill="1" applyBorder="1"/>
    <xf numFmtId="49" fontId="2" fillId="0" borderId="3" xfId="0" applyNumberFormat="1" applyFont="1" applyFill="1" applyBorder="1"/>
    <xf numFmtId="0" fontId="2" fillId="0" borderId="6" xfId="0" applyFont="1" applyFill="1" applyBorder="1"/>
    <xf numFmtId="0" fontId="4" fillId="0" borderId="5" xfId="0" applyFont="1" applyFill="1" applyBorder="1"/>
    <xf numFmtId="0" fontId="0" fillId="0" borderId="6" xfId="0" applyFont="1" applyFill="1" applyBorder="1"/>
    <xf numFmtId="0" fontId="2" fillId="0" borderId="6" xfId="0" applyFont="1" applyBorder="1"/>
    <xf numFmtId="49" fontId="2" fillId="0" borderId="6" xfId="0" applyNumberFormat="1" applyFont="1" applyFill="1" applyBorder="1"/>
  </cellXfs>
  <cellStyles count="3">
    <cellStyle name="Normal" xfId="0" builtinId="0"/>
    <cellStyle name="Prosent" xfId="2" builtinId="5"/>
    <cellStyle name="Tusenskille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1466850</xdr:colOff>
      <xdr:row>20</xdr:row>
      <xdr:rowOff>0</xdr:rowOff>
    </xdr:from>
    <xdr:to>
      <xdr:col>2</xdr:col>
      <xdr:colOff>114300</xdr:colOff>
      <xdr:row>23</xdr:row>
      <xdr:rowOff>76200</xdr:rowOff>
    </xdr:to>
    <xdr:sp macro="" textlink="">
      <xdr:nvSpPr>
        <xdr:cNvPr id="2" name="TekstSylinder 1"/>
        <xdr:cNvSpPr txBox="1"/>
      </xdr:nvSpPr>
      <xdr:spPr>
        <a:xfrm>
          <a:off x="1466850" y="3276600"/>
          <a:ext cx="1781175" cy="561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b-NO" sz="1100"/>
            <a:t>Lagt til under korrekturrunde</a:t>
          </a:r>
          <a:r>
            <a:rPr lang="nb-NO" sz="1100" baseline="0"/>
            <a:t> 25.3.2010</a:t>
          </a:r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>
      <selection activeCell="E32" sqref="E32"/>
    </sheetView>
  </sheetViews>
  <sheetFormatPr baseColWidth="10" defaultRowHeight="12.75"/>
  <cols>
    <col min="1" max="1" width="38.85546875" style="24" customWidth="1"/>
    <col min="2" max="2" width="11.42578125" style="40"/>
    <col min="3" max="3" width="11.42578125" style="70"/>
    <col min="4" max="4" width="7.85546875" style="37" customWidth="1"/>
    <col min="5" max="5" width="43.5703125" style="24" customWidth="1"/>
    <col min="6" max="6" width="13.28515625" style="40" bestFit="1" customWidth="1"/>
    <col min="7" max="7" width="11.42578125" style="70"/>
  </cols>
  <sheetData>
    <row r="1" spans="1:8" ht="15.75">
      <c r="A1" s="1" t="s">
        <v>57</v>
      </c>
      <c r="D1" s="4"/>
      <c r="E1" s="2"/>
    </row>
    <row r="2" spans="1:8">
      <c r="A2" s="2"/>
      <c r="D2" s="5"/>
      <c r="E2" s="2"/>
    </row>
    <row r="3" spans="1:8">
      <c r="A3" s="79" t="s">
        <v>1</v>
      </c>
      <c r="B3" s="48">
        <v>2009</v>
      </c>
      <c r="C3" s="53">
        <v>2010</v>
      </c>
      <c r="D3" s="54"/>
      <c r="E3" s="79" t="s">
        <v>1</v>
      </c>
      <c r="F3" s="48">
        <v>2009</v>
      </c>
      <c r="G3" s="53">
        <v>2010</v>
      </c>
    </row>
    <row r="4" spans="1:8">
      <c r="A4" s="79"/>
      <c r="B4" s="48"/>
      <c r="C4" s="71"/>
      <c r="D4" s="54"/>
      <c r="E4" s="79"/>
      <c r="F4" s="48"/>
      <c r="G4" s="71"/>
    </row>
    <row r="5" spans="1:8">
      <c r="A5" s="83" t="s">
        <v>4</v>
      </c>
      <c r="B5" s="48"/>
      <c r="C5" s="71"/>
      <c r="D5" s="54"/>
      <c r="E5" s="83" t="s">
        <v>5</v>
      </c>
      <c r="F5" s="48"/>
      <c r="G5" s="71"/>
    </row>
    <row r="6" spans="1:8">
      <c r="A6" s="82" t="s">
        <v>6</v>
      </c>
      <c r="B6" s="76">
        <v>0.61</v>
      </c>
      <c r="C6" s="64">
        <v>0.62</v>
      </c>
      <c r="D6" s="54"/>
      <c r="E6" s="82" t="s">
        <v>7</v>
      </c>
      <c r="F6" s="74">
        <v>0.6</v>
      </c>
      <c r="G6" s="75">
        <v>0.62</v>
      </c>
      <c r="H6" s="16"/>
    </row>
    <row r="7" spans="1:8">
      <c r="A7" s="79" t="s">
        <v>8</v>
      </c>
      <c r="B7" s="67">
        <v>383501</v>
      </c>
      <c r="C7" s="61">
        <v>413763</v>
      </c>
      <c r="D7" s="80"/>
      <c r="E7" s="79" t="s">
        <v>9</v>
      </c>
      <c r="F7" s="67">
        <v>4985</v>
      </c>
      <c r="G7" s="61">
        <v>4417</v>
      </c>
    </row>
    <row r="8" spans="1:8">
      <c r="A8" s="79" t="s">
        <v>10</v>
      </c>
      <c r="B8" s="67"/>
      <c r="C8" s="72"/>
      <c r="D8" s="54"/>
      <c r="E8" s="79" t="s">
        <v>11</v>
      </c>
      <c r="F8" s="67">
        <v>1490</v>
      </c>
      <c r="G8" s="61">
        <v>1176</v>
      </c>
    </row>
    <row r="9" spans="1:8">
      <c r="A9" s="81" t="s">
        <v>12</v>
      </c>
      <c r="B9" s="67">
        <v>170937</v>
      </c>
      <c r="C9" s="61">
        <v>187881</v>
      </c>
      <c r="D9" s="54"/>
      <c r="E9" s="79" t="s">
        <v>13</v>
      </c>
      <c r="F9" s="67">
        <v>364</v>
      </c>
      <c r="G9" s="61">
        <v>352</v>
      </c>
    </row>
    <row r="10" spans="1:8">
      <c r="A10" s="81" t="s">
        <v>14</v>
      </c>
      <c r="B10" s="67">
        <v>134732</v>
      </c>
      <c r="C10" s="61">
        <v>141450</v>
      </c>
      <c r="D10" s="54"/>
      <c r="E10" s="79"/>
      <c r="F10" s="67"/>
      <c r="G10" s="72"/>
    </row>
    <row r="11" spans="1:8">
      <c r="A11" s="79"/>
      <c r="B11" s="67"/>
      <c r="C11" s="72"/>
      <c r="D11" s="54"/>
      <c r="E11" s="83" t="s">
        <v>15</v>
      </c>
      <c r="F11" s="67"/>
      <c r="G11" s="72"/>
    </row>
    <row r="12" spans="1:8">
      <c r="A12" s="83" t="s">
        <v>16</v>
      </c>
      <c r="B12" s="67"/>
      <c r="C12" s="72"/>
      <c r="D12" s="54"/>
      <c r="E12" s="82" t="s">
        <v>17</v>
      </c>
      <c r="F12" s="55">
        <v>2660</v>
      </c>
      <c r="G12" s="63">
        <v>3305</v>
      </c>
    </row>
    <row r="13" spans="1:8">
      <c r="A13" s="82" t="s">
        <v>18</v>
      </c>
      <c r="B13" s="67">
        <v>4719</v>
      </c>
      <c r="C13" s="63">
        <v>4761</v>
      </c>
      <c r="D13" s="80"/>
      <c r="E13" s="79" t="s">
        <v>19</v>
      </c>
      <c r="F13" s="55">
        <v>1991</v>
      </c>
      <c r="G13" s="63">
        <f>SUM(G15:G16)</f>
        <v>2709</v>
      </c>
      <c r="H13" s="23"/>
    </row>
    <row r="14" spans="1:8">
      <c r="A14" s="79"/>
      <c r="B14" s="48"/>
      <c r="C14" s="71"/>
      <c r="D14" s="54"/>
      <c r="E14" s="79" t="s">
        <v>20</v>
      </c>
      <c r="F14" s="55"/>
      <c r="G14" s="73"/>
    </row>
    <row r="15" spans="1:8">
      <c r="A15" s="83" t="s">
        <v>21</v>
      </c>
      <c r="B15" s="48"/>
      <c r="C15" s="71"/>
      <c r="D15" s="54"/>
      <c r="E15" s="81" t="s">
        <v>22</v>
      </c>
      <c r="F15" s="55">
        <v>1673</v>
      </c>
      <c r="G15" s="63">
        <v>2274</v>
      </c>
    </row>
    <row r="16" spans="1:8">
      <c r="A16" s="82" t="s">
        <v>23</v>
      </c>
      <c r="B16" s="58">
        <v>0.47199999999999998</v>
      </c>
      <c r="C16" s="62">
        <v>0.48</v>
      </c>
      <c r="D16" s="54"/>
      <c r="E16" s="81" t="s">
        <v>24</v>
      </c>
      <c r="F16" s="55">
        <v>318</v>
      </c>
      <c r="G16" s="63">
        <v>435</v>
      </c>
      <c r="H16" s="16"/>
    </row>
    <row r="17" spans="1:8">
      <c r="A17" s="79" t="s">
        <v>25</v>
      </c>
      <c r="B17" s="55">
        <v>922700</v>
      </c>
      <c r="C17" s="63">
        <v>941100</v>
      </c>
      <c r="D17" s="80"/>
      <c r="E17" s="51"/>
      <c r="F17" s="67"/>
      <c r="G17" s="72"/>
    </row>
    <row r="18" spans="1:8">
      <c r="A18" s="51" t="s">
        <v>26</v>
      </c>
      <c r="B18" s="55">
        <v>73160</v>
      </c>
      <c r="C18" s="63">
        <v>76200</v>
      </c>
      <c r="D18" s="80"/>
      <c r="E18" s="83" t="s">
        <v>27</v>
      </c>
      <c r="F18" s="67"/>
      <c r="G18" s="72"/>
    </row>
    <row r="19" spans="1:8">
      <c r="A19" s="79" t="s">
        <v>28</v>
      </c>
      <c r="B19" s="55">
        <v>348987</v>
      </c>
      <c r="C19" s="63">
        <v>358860</v>
      </c>
      <c r="D19" s="80"/>
      <c r="E19" s="82" t="s">
        <v>29</v>
      </c>
      <c r="F19" s="67">
        <v>18053</v>
      </c>
      <c r="G19" s="61">
        <v>19060</v>
      </c>
    </row>
    <row r="20" spans="1:8">
      <c r="A20" s="79"/>
      <c r="B20" s="48"/>
      <c r="C20" s="71"/>
      <c r="D20" s="54"/>
      <c r="E20" s="79" t="s">
        <v>30</v>
      </c>
      <c r="F20" s="67">
        <v>12747</v>
      </c>
      <c r="G20" s="61">
        <v>13823</v>
      </c>
    </row>
    <row r="21" spans="1:8">
      <c r="A21" s="83" t="s">
        <v>55</v>
      </c>
      <c r="B21" s="48"/>
      <c r="C21" s="71"/>
      <c r="D21" s="54"/>
      <c r="E21" s="81" t="s">
        <v>32</v>
      </c>
      <c r="F21" s="67">
        <v>62</v>
      </c>
      <c r="G21" s="61">
        <v>63</v>
      </c>
    </row>
    <row r="22" spans="1:8">
      <c r="A22" s="84" t="s">
        <v>56</v>
      </c>
      <c r="B22" s="67">
        <v>16364</v>
      </c>
      <c r="C22" s="61">
        <v>20751</v>
      </c>
      <c r="D22" s="54"/>
      <c r="E22" s="79"/>
      <c r="F22" s="67"/>
      <c r="G22" s="72"/>
      <c r="H22" s="28"/>
    </row>
    <row r="23" spans="1:8">
      <c r="A23" s="51"/>
      <c r="B23" s="48"/>
      <c r="C23" s="71"/>
      <c r="D23" s="80"/>
      <c r="E23" s="83" t="s">
        <v>34</v>
      </c>
      <c r="F23" s="67"/>
      <c r="G23" s="72"/>
    </row>
    <row r="24" spans="1:8">
      <c r="A24" s="83" t="s">
        <v>31</v>
      </c>
      <c r="B24" s="48"/>
      <c r="C24" s="71"/>
      <c r="D24" s="54"/>
      <c r="E24" s="82" t="s">
        <v>35</v>
      </c>
      <c r="F24" s="55">
        <v>430036</v>
      </c>
      <c r="G24" s="63">
        <v>438215</v>
      </c>
    </row>
    <row r="25" spans="1:8">
      <c r="A25" s="82" t="s">
        <v>23</v>
      </c>
      <c r="B25" s="68">
        <v>0.36</v>
      </c>
      <c r="C25" s="64">
        <v>0.43</v>
      </c>
      <c r="D25" s="54"/>
      <c r="E25" s="79" t="s">
        <v>37</v>
      </c>
      <c r="F25" s="55">
        <v>194459</v>
      </c>
      <c r="G25" s="63">
        <v>196414</v>
      </c>
    </row>
    <row r="26" spans="1:8">
      <c r="A26" s="79" t="s">
        <v>33</v>
      </c>
      <c r="B26" s="78">
        <v>26210</v>
      </c>
      <c r="C26" s="61">
        <v>27706</v>
      </c>
      <c r="D26" s="54"/>
      <c r="E26" s="51"/>
      <c r="F26" s="67"/>
      <c r="G26" s="72"/>
    </row>
    <row r="27" spans="1:8">
      <c r="A27" s="79" t="s">
        <v>10</v>
      </c>
      <c r="B27" s="48"/>
      <c r="C27" s="71"/>
      <c r="D27" s="54"/>
      <c r="E27" s="83" t="s">
        <v>40</v>
      </c>
      <c r="F27" s="67"/>
      <c r="G27" s="72"/>
    </row>
    <row r="28" spans="1:8">
      <c r="A28" s="81" t="s">
        <v>36</v>
      </c>
      <c r="B28" s="67">
        <v>12842</v>
      </c>
      <c r="C28" s="61">
        <v>13946</v>
      </c>
      <c r="D28" s="54"/>
      <c r="E28" s="82" t="s">
        <v>41</v>
      </c>
      <c r="F28" s="55">
        <v>1825137</v>
      </c>
      <c r="G28" s="63">
        <v>1900875</v>
      </c>
    </row>
    <row r="29" spans="1:8">
      <c r="A29" s="81" t="s">
        <v>38</v>
      </c>
      <c r="B29" s="67">
        <v>6303</v>
      </c>
      <c r="C29" s="61">
        <v>6290</v>
      </c>
      <c r="D29" s="80"/>
      <c r="E29" s="79" t="s">
        <v>43</v>
      </c>
      <c r="F29" s="55">
        <v>1820655</v>
      </c>
      <c r="G29" s="63">
        <v>1897896</v>
      </c>
    </row>
    <row r="30" spans="1:8">
      <c r="A30" s="81" t="s">
        <v>39</v>
      </c>
      <c r="B30" s="67">
        <v>1638</v>
      </c>
      <c r="C30" s="61">
        <v>1519</v>
      </c>
      <c r="D30" s="54"/>
      <c r="E30" s="79" t="s">
        <v>44</v>
      </c>
      <c r="F30" s="55">
        <v>1027635</v>
      </c>
      <c r="G30" s="63">
        <v>1069253</v>
      </c>
    </row>
    <row r="31" spans="1:8">
      <c r="A31" s="51"/>
      <c r="B31" s="48"/>
      <c r="C31" s="71"/>
      <c r="D31" s="54"/>
      <c r="E31" s="79"/>
      <c r="F31" s="48"/>
      <c r="G31" s="71"/>
    </row>
    <row r="32" spans="1:8">
      <c r="A32" s="81" t="s">
        <v>42</v>
      </c>
      <c r="B32" s="67">
        <v>273693</v>
      </c>
      <c r="C32" s="61">
        <v>287334</v>
      </c>
      <c r="D32" s="80"/>
      <c r="E32" s="83" t="s">
        <v>46</v>
      </c>
      <c r="F32" s="48"/>
      <c r="G32" s="71"/>
    </row>
    <row r="33" spans="1:8">
      <c r="A33" s="51"/>
      <c r="B33" s="48"/>
      <c r="C33" s="71"/>
      <c r="D33" s="54"/>
      <c r="E33" s="86" t="s">
        <v>48</v>
      </c>
      <c r="F33" s="67">
        <v>509290</v>
      </c>
      <c r="G33" s="61">
        <v>489379</v>
      </c>
    </row>
    <row r="34" spans="1:8">
      <c r="A34" s="83" t="s">
        <v>45</v>
      </c>
      <c r="B34" s="48"/>
      <c r="C34" s="71"/>
      <c r="D34" s="54"/>
      <c r="E34" s="81" t="s">
        <v>50</v>
      </c>
      <c r="F34" s="67">
        <v>117696</v>
      </c>
      <c r="G34" s="61">
        <v>129085</v>
      </c>
      <c r="H34" s="28"/>
    </row>
    <row r="35" spans="1:8">
      <c r="A35" s="85" t="s">
        <v>7</v>
      </c>
      <c r="B35" s="68">
        <v>0.67</v>
      </c>
      <c r="C35" s="64">
        <v>0.71</v>
      </c>
      <c r="D35" s="54"/>
      <c r="E35" s="81" t="s">
        <v>51</v>
      </c>
      <c r="F35" s="67">
        <v>2826732</v>
      </c>
      <c r="G35" s="61">
        <v>3208813</v>
      </c>
    </row>
    <row r="36" spans="1:8">
      <c r="A36" s="79" t="s">
        <v>47</v>
      </c>
      <c r="B36" s="67">
        <v>233785</v>
      </c>
      <c r="C36" s="61">
        <v>237352</v>
      </c>
      <c r="D36" s="80"/>
      <c r="E36" s="81" t="s">
        <v>52</v>
      </c>
      <c r="F36" s="67">
        <v>23638567</v>
      </c>
      <c r="G36" s="61">
        <v>63566666</v>
      </c>
    </row>
    <row r="37" spans="1:8">
      <c r="A37" s="79" t="s">
        <v>49</v>
      </c>
      <c r="B37" s="69">
        <v>0.11899999999999999</v>
      </c>
      <c r="C37" s="65">
        <v>0.105</v>
      </c>
      <c r="D37" s="80"/>
      <c r="E37" s="81" t="s">
        <v>53</v>
      </c>
      <c r="F37" s="67">
        <v>66752678</v>
      </c>
      <c r="G37" s="61">
        <v>73890091</v>
      </c>
    </row>
    <row r="38" spans="1:8">
      <c r="F38" s="77"/>
    </row>
  </sheetData>
  <pageMargins left="0.25" right="0.25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workbookViewId="0">
      <pane ySplit="3" topLeftCell="A4" activePane="bottomLeft" state="frozen"/>
      <selection pane="bottomLeft" activeCell="C20" sqref="C20"/>
    </sheetView>
  </sheetViews>
  <sheetFormatPr baseColWidth="10" defaultRowHeight="12.75"/>
  <cols>
    <col min="1" max="1" width="38.85546875" style="24" customWidth="1"/>
    <col min="2" max="2" width="8.140625" style="40" bestFit="1" customWidth="1"/>
    <col min="3" max="3" width="11.42578125" style="25"/>
    <col min="4" max="4" width="7.85546875" style="37" customWidth="1"/>
    <col min="5" max="5" width="43.5703125" style="24" customWidth="1"/>
    <col min="6" max="6" width="10.7109375" style="40" bestFit="1" customWidth="1"/>
    <col min="7" max="7" width="11.42578125" style="25"/>
  </cols>
  <sheetData>
    <row r="1" spans="1:8" ht="15.75">
      <c r="A1" s="1" t="s">
        <v>54</v>
      </c>
      <c r="B1" s="38"/>
      <c r="D1" s="4"/>
      <c r="E1" s="2"/>
      <c r="F1" s="38"/>
    </row>
    <row r="2" spans="1:8">
      <c r="A2" s="2"/>
      <c r="B2" s="38"/>
      <c r="D2" s="5"/>
      <c r="E2" s="2"/>
      <c r="F2" s="38"/>
    </row>
    <row r="3" spans="1:8">
      <c r="A3" s="2" t="s">
        <v>1</v>
      </c>
      <c r="B3" s="38">
        <v>2008</v>
      </c>
      <c r="C3" s="25">
        <v>2009</v>
      </c>
      <c r="D3" s="5"/>
      <c r="E3" s="2" t="s">
        <v>1</v>
      </c>
      <c r="F3" s="38">
        <v>2008</v>
      </c>
      <c r="G3" s="25">
        <v>2009</v>
      </c>
    </row>
    <row r="4" spans="1:8">
      <c r="A4" s="2"/>
      <c r="B4" s="38"/>
      <c r="D4" s="5"/>
      <c r="E4" s="2"/>
      <c r="F4" s="38"/>
    </row>
    <row r="5" spans="1:8">
      <c r="A5" s="6" t="s">
        <v>4</v>
      </c>
      <c r="B5" s="39"/>
      <c r="D5" s="9"/>
      <c r="E5" s="6" t="s">
        <v>5</v>
      </c>
      <c r="F5" s="41"/>
    </row>
    <row r="6" spans="1:8">
      <c r="A6" s="7" t="s">
        <v>6</v>
      </c>
      <c r="B6" s="43">
        <v>0.49</v>
      </c>
      <c r="C6" s="53">
        <v>62</v>
      </c>
      <c r="D6" s="9"/>
      <c r="E6" s="7" t="s">
        <v>7</v>
      </c>
      <c r="F6" s="43">
        <v>0.46700000000000003</v>
      </c>
      <c r="G6" s="65">
        <v>0.60099999999999998</v>
      </c>
      <c r="H6" s="16"/>
    </row>
    <row r="7" spans="1:8">
      <c r="A7" s="2" t="s">
        <v>8</v>
      </c>
      <c r="B7" s="45">
        <v>377268</v>
      </c>
      <c r="C7" s="61">
        <v>383501</v>
      </c>
      <c r="D7" s="4"/>
      <c r="E7" s="2" t="s">
        <v>9</v>
      </c>
      <c r="F7" s="45">
        <v>3598</v>
      </c>
      <c r="G7" s="61">
        <v>4985</v>
      </c>
    </row>
    <row r="8" spans="1:8">
      <c r="A8" s="2" t="s">
        <v>10</v>
      </c>
      <c r="B8" s="45"/>
      <c r="C8" s="61"/>
      <c r="D8" s="5"/>
      <c r="E8" s="2" t="s">
        <v>11</v>
      </c>
      <c r="F8" s="45">
        <v>1160</v>
      </c>
      <c r="G8" s="61">
        <v>1490</v>
      </c>
    </row>
    <row r="9" spans="1:8">
      <c r="A9" s="20" t="s">
        <v>12</v>
      </c>
      <c r="B9" s="45">
        <v>174988</v>
      </c>
      <c r="C9" s="61">
        <v>170937</v>
      </c>
      <c r="D9" s="5"/>
      <c r="E9" s="2" t="s">
        <v>13</v>
      </c>
      <c r="F9" s="45">
        <v>317</v>
      </c>
      <c r="G9" s="61">
        <v>364</v>
      </c>
    </row>
    <row r="10" spans="1:8">
      <c r="A10" s="20" t="s">
        <v>14</v>
      </c>
      <c r="B10" s="45">
        <v>127282</v>
      </c>
      <c r="C10" s="61">
        <v>134732</v>
      </c>
      <c r="D10" s="5"/>
      <c r="E10" s="2"/>
      <c r="F10" s="45"/>
      <c r="G10" s="61"/>
    </row>
    <row r="11" spans="1:8">
      <c r="A11" s="2"/>
      <c r="B11" s="45"/>
      <c r="C11" s="61"/>
      <c r="D11" s="5"/>
      <c r="E11" s="6" t="s">
        <v>15</v>
      </c>
      <c r="F11" s="45"/>
      <c r="G11" s="61"/>
    </row>
    <row r="12" spans="1:8">
      <c r="A12" s="6" t="s">
        <v>16</v>
      </c>
      <c r="B12" s="47"/>
      <c r="C12" s="61"/>
      <c r="D12" s="9"/>
      <c r="E12" s="2" t="s">
        <v>17</v>
      </c>
      <c r="F12" s="45">
        <v>2206</v>
      </c>
      <c r="G12" s="63">
        <v>2660</v>
      </c>
    </row>
    <row r="13" spans="1:8">
      <c r="A13" s="2" t="s">
        <v>18</v>
      </c>
      <c r="B13" s="45">
        <v>4981</v>
      </c>
      <c r="C13" s="61">
        <v>4719</v>
      </c>
      <c r="D13" s="4"/>
      <c r="E13" s="2" t="s">
        <v>19</v>
      </c>
      <c r="F13" s="45">
        <f>F15+F16</f>
        <v>1983</v>
      </c>
      <c r="G13" s="63">
        <v>1991</v>
      </c>
      <c r="H13" s="23"/>
    </row>
    <row r="14" spans="1:8">
      <c r="A14" s="2"/>
      <c r="B14" s="47"/>
      <c r="C14" s="53"/>
      <c r="D14" s="5"/>
      <c r="E14" s="2" t="s">
        <v>20</v>
      </c>
      <c r="F14" s="45"/>
      <c r="G14" s="63"/>
    </row>
    <row r="15" spans="1:8">
      <c r="A15" s="6" t="s">
        <v>21</v>
      </c>
      <c r="B15" s="45"/>
      <c r="C15" s="53"/>
      <c r="D15" s="9"/>
      <c r="E15" s="20" t="s">
        <v>22</v>
      </c>
      <c r="F15" s="45">
        <v>1641</v>
      </c>
      <c r="G15" s="63">
        <v>1673</v>
      </c>
    </row>
    <row r="16" spans="1:8">
      <c r="A16" s="7" t="s">
        <v>23</v>
      </c>
      <c r="B16" s="43">
        <f>124341/420134</f>
        <v>0.29595557607810841</v>
      </c>
      <c r="C16" s="62">
        <v>0.47199999999999998</v>
      </c>
      <c r="D16" s="9"/>
      <c r="E16" s="20" t="s">
        <v>24</v>
      </c>
      <c r="F16" s="45">
        <v>342</v>
      </c>
      <c r="G16" s="63">
        <v>318</v>
      </c>
      <c r="H16" s="16"/>
    </row>
    <row r="17" spans="1:8">
      <c r="A17" s="2" t="s">
        <v>25</v>
      </c>
      <c r="B17" s="45">
        <v>891400</v>
      </c>
      <c r="C17" s="63">
        <v>922700</v>
      </c>
      <c r="D17" s="4"/>
      <c r="F17" s="48"/>
      <c r="G17" s="61"/>
    </row>
    <row r="18" spans="1:8">
      <c r="A18" s="24" t="s">
        <v>26</v>
      </c>
      <c r="B18" s="45">
        <v>72889</v>
      </c>
      <c r="C18" s="63">
        <v>73160</v>
      </c>
      <c r="D18" s="4"/>
      <c r="E18" s="6" t="s">
        <v>27</v>
      </c>
      <c r="F18" s="45"/>
      <c r="G18" s="61"/>
    </row>
    <row r="19" spans="1:8">
      <c r="A19" s="2" t="s">
        <v>28</v>
      </c>
      <c r="B19" s="45">
        <v>334294</v>
      </c>
      <c r="C19" s="63">
        <v>348987</v>
      </c>
      <c r="D19" s="4"/>
      <c r="E19" s="2" t="s">
        <v>29</v>
      </c>
      <c r="F19" s="52">
        <v>14467</v>
      </c>
      <c r="G19" s="61">
        <v>18053</v>
      </c>
    </row>
    <row r="20" spans="1:8">
      <c r="A20" s="2"/>
      <c r="B20" s="45"/>
      <c r="C20" s="53"/>
      <c r="D20" s="5"/>
      <c r="E20" s="2" t="s">
        <v>30</v>
      </c>
      <c r="F20" s="52">
        <v>10581</v>
      </c>
      <c r="G20" s="61">
        <v>12747</v>
      </c>
    </row>
    <row r="21" spans="1:8">
      <c r="A21" s="6" t="s">
        <v>55</v>
      </c>
      <c r="D21" s="9"/>
      <c r="E21" s="20" t="s">
        <v>32</v>
      </c>
      <c r="F21" s="52">
        <v>68</v>
      </c>
      <c r="G21" s="61">
        <v>62</v>
      </c>
    </row>
    <row r="22" spans="1:8">
      <c r="A22" s="39" t="s">
        <v>56</v>
      </c>
      <c r="C22" s="66">
        <v>16364</v>
      </c>
      <c r="D22" s="9"/>
      <c r="E22" s="2"/>
      <c r="F22" s="52"/>
      <c r="G22" s="61"/>
      <c r="H22" s="28"/>
    </row>
    <row r="23" spans="1:8">
      <c r="D23" s="4"/>
      <c r="E23" s="6" t="s">
        <v>34</v>
      </c>
      <c r="F23" s="45"/>
      <c r="G23" s="61"/>
    </row>
    <row r="24" spans="1:8">
      <c r="A24" s="6" t="s">
        <v>31</v>
      </c>
      <c r="B24" s="45"/>
      <c r="C24" s="53"/>
      <c r="D24" s="5"/>
      <c r="E24" s="2" t="s">
        <v>35</v>
      </c>
      <c r="F24" s="45">
        <v>420170</v>
      </c>
      <c r="G24" s="63">
        <v>430036</v>
      </c>
    </row>
    <row r="25" spans="1:8">
      <c r="A25" s="7" t="s">
        <v>23</v>
      </c>
      <c r="B25" s="43">
        <v>0.28000000000000003</v>
      </c>
      <c r="C25" s="64">
        <v>0.36</v>
      </c>
      <c r="D25" s="5"/>
      <c r="E25" s="2" t="s">
        <v>37</v>
      </c>
      <c r="F25" s="45">
        <v>194499</v>
      </c>
      <c r="G25" s="63">
        <v>194459</v>
      </c>
    </row>
    <row r="26" spans="1:8">
      <c r="A26" s="2" t="s">
        <v>33</v>
      </c>
      <c r="B26" s="45">
        <v>30745</v>
      </c>
      <c r="C26" s="53"/>
      <c r="D26" s="5"/>
      <c r="F26" s="48"/>
      <c r="G26" s="61"/>
    </row>
    <row r="27" spans="1:8">
      <c r="A27" s="2" t="s">
        <v>10</v>
      </c>
      <c r="B27" s="45"/>
      <c r="C27" s="53"/>
      <c r="D27" s="5"/>
      <c r="E27" s="6" t="s">
        <v>40</v>
      </c>
      <c r="F27" s="45"/>
      <c r="G27" s="61"/>
    </row>
    <row r="28" spans="1:8">
      <c r="A28" s="20" t="s">
        <v>36</v>
      </c>
      <c r="B28" s="45">
        <v>17372</v>
      </c>
      <c r="C28" s="61">
        <v>12842</v>
      </c>
      <c r="D28" s="5"/>
      <c r="E28" s="2" t="s">
        <v>41</v>
      </c>
      <c r="F28" s="45">
        <v>1739282</v>
      </c>
      <c r="G28" s="63">
        <v>1825137</v>
      </c>
    </row>
    <row r="29" spans="1:8">
      <c r="A29" s="20" t="s">
        <v>38</v>
      </c>
      <c r="B29" s="45">
        <v>6411</v>
      </c>
      <c r="C29" s="61">
        <v>6303</v>
      </c>
      <c r="D29" s="31"/>
      <c r="E29" s="2" t="s">
        <v>43</v>
      </c>
      <c r="F29" s="45">
        <v>1732860</v>
      </c>
      <c r="G29" s="63">
        <v>1820655</v>
      </c>
    </row>
    <row r="30" spans="1:8">
      <c r="A30" s="20" t="s">
        <v>39</v>
      </c>
      <c r="B30" s="45">
        <v>1808</v>
      </c>
      <c r="C30" s="61">
        <v>1638</v>
      </c>
      <c r="D30" s="5"/>
      <c r="E30" s="2" t="s">
        <v>44</v>
      </c>
      <c r="F30" s="45">
        <v>976153</v>
      </c>
      <c r="G30" s="63">
        <v>1027635</v>
      </c>
    </row>
    <row r="31" spans="1:8">
      <c r="B31" s="48"/>
      <c r="C31" s="53"/>
      <c r="D31" s="9"/>
      <c r="E31" s="2"/>
      <c r="F31" s="45"/>
      <c r="G31" s="53"/>
    </row>
    <row r="32" spans="1:8">
      <c r="A32" s="20" t="s">
        <v>42</v>
      </c>
      <c r="B32" s="45">
        <v>263898</v>
      </c>
      <c r="C32" s="61">
        <v>273693</v>
      </c>
      <c r="D32" s="4"/>
      <c r="E32" s="6" t="s">
        <v>46</v>
      </c>
      <c r="F32" s="45"/>
      <c r="G32" s="53"/>
    </row>
    <row r="33" spans="1:8">
      <c r="B33" s="48"/>
      <c r="C33" s="53"/>
      <c r="D33" s="5"/>
      <c r="E33" s="20" t="s">
        <v>48</v>
      </c>
      <c r="F33" s="45">
        <f>101593+383888</f>
        <v>485481</v>
      </c>
      <c r="G33" s="61">
        <v>509290</v>
      </c>
    </row>
    <row r="34" spans="1:8">
      <c r="A34" s="6" t="s">
        <v>45</v>
      </c>
      <c r="B34" s="47"/>
      <c r="C34" s="53"/>
      <c r="D34" s="5"/>
      <c r="E34" s="20" t="s">
        <v>50</v>
      </c>
      <c r="F34" s="45">
        <v>123599</v>
      </c>
      <c r="G34" s="61">
        <v>117696</v>
      </c>
      <c r="H34" s="28"/>
    </row>
    <row r="35" spans="1:8">
      <c r="A35" s="24" t="s">
        <v>7</v>
      </c>
      <c r="B35" s="50">
        <v>0.64</v>
      </c>
      <c r="C35" s="64">
        <v>0.67</v>
      </c>
      <c r="D35" s="9"/>
      <c r="E35" s="20" t="s">
        <v>51</v>
      </c>
      <c r="F35" s="45">
        <v>2443563</v>
      </c>
      <c r="G35" s="61">
        <v>2826732</v>
      </c>
    </row>
    <row r="36" spans="1:8">
      <c r="A36" s="2" t="s">
        <v>47</v>
      </c>
      <c r="B36" s="45">
        <v>220949</v>
      </c>
      <c r="C36" s="61">
        <v>233785</v>
      </c>
      <c r="D36" s="4"/>
      <c r="E36" s="20" t="s">
        <v>52</v>
      </c>
      <c r="F36" s="45">
        <v>12929393</v>
      </c>
      <c r="G36" s="61">
        <v>23638567</v>
      </c>
    </row>
    <row r="37" spans="1:8">
      <c r="A37" s="2" t="s">
        <v>49</v>
      </c>
      <c r="B37" s="43">
        <v>0.12</v>
      </c>
      <c r="C37" s="65">
        <v>0.11899999999999999</v>
      </c>
      <c r="D37" s="4"/>
      <c r="E37" s="20" t="s">
        <v>53</v>
      </c>
      <c r="F37" s="45">
        <v>49012311</v>
      </c>
      <c r="G37" s="61">
        <v>66768088</v>
      </c>
    </row>
  </sheetData>
  <pageMargins left="0.25" right="0.25" top="0.75" bottom="0.75" header="0.3" footer="0.3"/>
  <pageSetup paperSize="9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workbookViewId="0">
      <pane ySplit="3" topLeftCell="A13" activePane="bottomLeft" state="frozen"/>
      <selection pane="bottomLeft" activeCell="B56" sqref="B56"/>
    </sheetView>
  </sheetViews>
  <sheetFormatPr baseColWidth="10" defaultRowHeight="12.75"/>
  <cols>
    <col min="1" max="1" width="39.28515625" style="24" bestFit="1" customWidth="1"/>
    <col min="2" max="2" width="8.140625" style="40" bestFit="1" customWidth="1"/>
    <col min="3" max="3" width="12.140625" style="24" customWidth="1"/>
    <col min="4" max="4" width="9.28515625" style="24" customWidth="1"/>
    <col min="5" max="5" width="11.42578125" style="25"/>
    <col min="6" max="6" width="11.5703125" style="37" customWidth="1"/>
    <col min="7" max="7" width="36.140625" style="24" customWidth="1"/>
    <col min="8" max="8" width="10.7109375" style="40" bestFit="1" customWidth="1"/>
    <col min="9" max="10" width="10.7109375" style="24" customWidth="1"/>
    <col min="11" max="11" width="11.42578125" style="25"/>
  </cols>
  <sheetData>
    <row r="1" spans="1:12" ht="15.75">
      <c r="A1" s="1" t="s">
        <v>54</v>
      </c>
      <c r="B1" s="38"/>
      <c r="C1" s="2"/>
      <c r="D1" s="2"/>
      <c r="F1" s="4"/>
      <c r="G1" s="2"/>
      <c r="H1" s="38"/>
      <c r="I1" s="2"/>
      <c r="J1" s="2"/>
    </row>
    <row r="2" spans="1:12">
      <c r="A2" s="2"/>
      <c r="B2" s="38"/>
      <c r="C2" s="2"/>
      <c r="D2" s="2"/>
      <c r="F2" s="5"/>
      <c r="G2" s="2"/>
      <c r="H2" s="38"/>
      <c r="I2" s="2"/>
      <c r="J2" s="2"/>
    </row>
    <row r="3" spans="1:12">
      <c r="A3" s="2" t="s">
        <v>1</v>
      </c>
      <c r="B3" s="38">
        <v>2008</v>
      </c>
      <c r="C3" s="2" t="s">
        <v>2</v>
      </c>
      <c r="D3" s="2" t="s">
        <v>3</v>
      </c>
      <c r="E3" s="25">
        <v>2009</v>
      </c>
      <c r="F3" s="5"/>
      <c r="G3" s="2" t="s">
        <v>1</v>
      </c>
      <c r="H3" s="38">
        <v>2008</v>
      </c>
      <c r="I3" s="2" t="s">
        <v>2</v>
      </c>
      <c r="J3" s="2" t="s">
        <v>3</v>
      </c>
      <c r="K3" s="25">
        <v>2009</v>
      </c>
    </row>
    <row r="4" spans="1:12">
      <c r="A4" s="2"/>
      <c r="B4" s="38"/>
      <c r="C4" s="2"/>
      <c r="D4" s="2"/>
      <c r="F4" s="5"/>
      <c r="G4" s="2"/>
      <c r="H4" s="38"/>
      <c r="I4" s="2"/>
      <c r="J4" s="2"/>
    </row>
    <row r="5" spans="1:12">
      <c r="A5" s="6" t="s">
        <v>4</v>
      </c>
      <c r="B5" s="39"/>
      <c r="C5" s="7"/>
      <c r="D5" s="7"/>
      <c r="F5" s="9"/>
      <c r="G5" s="6" t="s">
        <v>5</v>
      </c>
      <c r="H5" s="41"/>
      <c r="I5" s="29"/>
      <c r="J5" s="29"/>
    </row>
    <row r="6" spans="1:12">
      <c r="A6" s="7" t="s">
        <v>6</v>
      </c>
      <c r="B6" s="43">
        <v>0.49</v>
      </c>
      <c r="C6" s="46">
        <f t="shared" ref="C6:C7" si="0">E6-B6</f>
        <v>61.51</v>
      </c>
      <c r="D6" s="44">
        <f t="shared" ref="D6:D7" si="1">C6/B6</f>
        <v>125.53061224489795</v>
      </c>
      <c r="E6" s="53">
        <v>62</v>
      </c>
      <c r="F6" s="9"/>
      <c r="G6" s="7" t="s">
        <v>7</v>
      </c>
      <c r="H6" s="43">
        <v>0.46700000000000003</v>
      </c>
      <c r="I6" s="54">
        <f>K6-H6</f>
        <v>0.13399999999999995</v>
      </c>
      <c r="J6" s="54">
        <f>I6/H6</f>
        <v>0.28693790149892923</v>
      </c>
      <c r="K6" s="65">
        <v>0.60099999999999998</v>
      </c>
      <c r="L6" s="16"/>
    </row>
    <row r="7" spans="1:12">
      <c r="A7" s="2" t="s">
        <v>8</v>
      </c>
      <c r="B7" s="45">
        <v>377268</v>
      </c>
      <c r="C7" s="46">
        <f t="shared" si="0"/>
        <v>6233</v>
      </c>
      <c r="D7" s="44">
        <f t="shared" si="1"/>
        <v>1.6521411834557926E-2</v>
      </c>
      <c r="E7" s="61">
        <v>383501</v>
      </c>
      <c r="F7" s="4"/>
      <c r="G7" s="2" t="s">
        <v>9</v>
      </c>
      <c r="H7" s="45">
        <v>3598</v>
      </c>
      <c r="I7" s="57">
        <f>K7-H7</f>
        <v>1387</v>
      </c>
      <c r="J7" s="54">
        <f>I7/H7</f>
        <v>0.38549193996664816</v>
      </c>
      <c r="K7" s="61">
        <v>4985</v>
      </c>
    </row>
    <row r="8" spans="1:12">
      <c r="A8" s="2" t="s">
        <v>10</v>
      </c>
      <c r="B8" s="45"/>
      <c r="C8" s="46"/>
      <c r="D8" s="44"/>
      <c r="E8" s="61"/>
      <c r="F8" s="5"/>
      <c r="G8" s="2" t="s">
        <v>11</v>
      </c>
      <c r="H8" s="45">
        <v>1160</v>
      </c>
      <c r="I8" s="57">
        <f>K8-H8</f>
        <v>330</v>
      </c>
      <c r="J8" s="54">
        <f>I8/H8</f>
        <v>0.28448275862068967</v>
      </c>
      <c r="K8" s="61">
        <v>1490</v>
      </c>
    </row>
    <row r="9" spans="1:12">
      <c r="A9" s="20" t="s">
        <v>12</v>
      </c>
      <c r="B9" s="45">
        <v>174988</v>
      </c>
      <c r="C9" s="46">
        <f t="shared" ref="C9:C10" si="2">E9-B9</f>
        <v>-4051</v>
      </c>
      <c r="D9" s="44">
        <f t="shared" ref="D9:D10" si="3">C9/B9</f>
        <v>-2.3150158868036664E-2</v>
      </c>
      <c r="E9" s="61">
        <v>170937</v>
      </c>
      <c r="F9" s="5"/>
      <c r="G9" s="2" t="s">
        <v>13</v>
      </c>
      <c r="H9" s="45">
        <v>317</v>
      </c>
      <c r="I9" s="57">
        <f>K9-H9</f>
        <v>47</v>
      </c>
      <c r="J9" s="54">
        <f>I9/H9</f>
        <v>0.14826498422712933</v>
      </c>
      <c r="K9" s="61">
        <v>364</v>
      </c>
    </row>
    <row r="10" spans="1:12">
      <c r="A10" s="20" t="s">
        <v>14</v>
      </c>
      <c r="B10" s="45">
        <v>127282</v>
      </c>
      <c r="C10" s="46">
        <f t="shared" si="2"/>
        <v>7450</v>
      </c>
      <c r="D10" s="44">
        <f t="shared" si="3"/>
        <v>5.8531449851510819E-2</v>
      </c>
      <c r="E10" s="61">
        <v>134732</v>
      </c>
      <c r="F10" s="5"/>
      <c r="G10" s="2"/>
      <c r="H10" s="45"/>
      <c r="I10" s="46"/>
      <c r="J10" s="46"/>
      <c r="K10" s="61"/>
    </row>
    <row r="11" spans="1:12">
      <c r="A11" s="2"/>
      <c r="B11" s="45"/>
      <c r="C11" s="46"/>
      <c r="D11" s="44"/>
      <c r="E11" s="61"/>
      <c r="F11" s="5"/>
      <c r="G11" s="6" t="s">
        <v>15</v>
      </c>
      <c r="H11" s="45"/>
      <c r="I11" s="46"/>
      <c r="J11" s="46"/>
      <c r="K11" s="61"/>
    </row>
    <row r="12" spans="1:12">
      <c r="A12" s="6" t="s">
        <v>16</v>
      </c>
      <c r="B12" s="47"/>
      <c r="C12" s="46"/>
      <c r="D12" s="44"/>
      <c r="E12" s="61"/>
      <c r="F12" s="9"/>
      <c r="G12" s="2" t="s">
        <v>17</v>
      </c>
      <c r="H12" s="45">
        <v>2206</v>
      </c>
      <c r="I12" s="57">
        <f t="shared" ref="I12:I13" si="4">K12-H12</f>
        <v>454</v>
      </c>
      <c r="J12" s="54">
        <f t="shared" ref="J12:J13" si="5">I12/H12</f>
        <v>0.20580235720761558</v>
      </c>
      <c r="K12" s="63">
        <v>2660</v>
      </c>
    </row>
    <row r="13" spans="1:12">
      <c r="A13" s="2" t="s">
        <v>18</v>
      </c>
      <c r="B13" s="45">
        <v>4981</v>
      </c>
      <c r="C13" s="46">
        <f>E13-B13</f>
        <v>-262</v>
      </c>
      <c r="D13" s="44">
        <f>C13/B13</f>
        <v>-5.2599879542260593E-2</v>
      </c>
      <c r="E13" s="61">
        <v>4719</v>
      </c>
      <c r="F13" s="4"/>
      <c r="G13" s="2" t="s">
        <v>19</v>
      </c>
      <c r="H13" s="45">
        <f>H15+H16</f>
        <v>1983</v>
      </c>
      <c r="I13" s="57">
        <f t="shared" si="4"/>
        <v>8</v>
      </c>
      <c r="J13" s="54">
        <f t="shared" si="5"/>
        <v>4.034291477559254E-3</v>
      </c>
      <c r="K13" s="63">
        <v>1991</v>
      </c>
      <c r="L13" s="23"/>
    </row>
    <row r="14" spans="1:12">
      <c r="A14" s="2"/>
      <c r="B14" s="47"/>
      <c r="C14" s="46"/>
      <c r="D14" s="44"/>
      <c r="E14" s="53"/>
      <c r="F14" s="5"/>
      <c r="G14" s="2" t="s">
        <v>20</v>
      </c>
      <c r="H14" s="45"/>
      <c r="I14" s="46"/>
      <c r="J14" s="46"/>
      <c r="K14" s="63"/>
    </row>
    <row r="15" spans="1:12">
      <c r="A15" s="6" t="s">
        <v>21</v>
      </c>
      <c r="B15" s="45"/>
      <c r="C15" s="46"/>
      <c r="D15" s="44"/>
      <c r="E15" s="53"/>
      <c r="F15" s="9"/>
      <c r="G15" s="20" t="s">
        <v>22</v>
      </c>
      <c r="H15" s="45">
        <v>1641</v>
      </c>
      <c r="I15" s="57">
        <f t="shared" ref="I15:I16" si="6">K15-H15</f>
        <v>32</v>
      </c>
      <c r="J15" s="54">
        <f t="shared" ref="J15:J16" si="7">I15/H15</f>
        <v>1.9500304692260818E-2</v>
      </c>
      <c r="K15" s="63">
        <v>1673</v>
      </c>
    </row>
    <row r="16" spans="1:12">
      <c r="A16" s="7" t="s">
        <v>23</v>
      </c>
      <c r="B16" s="43">
        <f>124341/420134</f>
        <v>0.29595557607810841</v>
      </c>
      <c r="C16" s="44">
        <f>E16-B16</f>
        <v>0.17604442392189157</v>
      </c>
      <c r="D16" s="54">
        <f>C16/B16</f>
        <v>0.59483394857689731</v>
      </c>
      <c r="E16" s="62">
        <v>0.47199999999999998</v>
      </c>
      <c r="F16" s="9"/>
      <c r="G16" s="20" t="s">
        <v>24</v>
      </c>
      <c r="H16" s="45">
        <v>342</v>
      </c>
      <c r="I16" s="57">
        <f t="shared" si="6"/>
        <v>-24</v>
      </c>
      <c r="J16" s="54">
        <f t="shared" si="7"/>
        <v>-7.0175438596491224E-2</v>
      </c>
      <c r="K16" s="63">
        <v>318</v>
      </c>
      <c r="L16" s="16"/>
    </row>
    <row r="17" spans="1:12">
      <c r="A17" s="2" t="s">
        <v>25</v>
      </c>
      <c r="B17" s="45">
        <v>891400</v>
      </c>
      <c r="C17" s="55">
        <f>E17-B17</f>
        <v>31300</v>
      </c>
      <c r="D17" s="54">
        <f t="shared" ref="D17:D19" si="8">C17/B17</f>
        <v>3.5113304913619026E-2</v>
      </c>
      <c r="E17" s="63">
        <v>922700</v>
      </c>
      <c r="F17" s="4"/>
      <c r="H17" s="48"/>
      <c r="I17" s="51"/>
      <c r="J17" s="51"/>
      <c r="K17" s="61"/>
    </row>
    <row r="18" spans="1:12">
      <c r="A18" s="24" t="s">
        <v>26</v>
      </c>
      <c r="B18" s="45">
        <v>72889</v>
      </c>
      <c r="C18" s="55">
        <f t="shared" ref="C18:C19" si="9">E18-B18</f>
        <v>271</v>
      </c>
      <c r="D18" s="54">
        <f t="shared" si="8"/>
        <v>3.7179821372223519E-3</v>
      </c>
      <c r="E18" s="63">
        <v>73160</v>
      </c>
      <c r="F18" s="4"/>
      <c r="G18" s="6" t="s">
        <v>27</v>
      </c>
      <c r="H18" s="45"/>
      <c r="I18" s="46"/>
      <c r="J18" s="46"/>
      <c r="K18" s="61"/>
    </row>
    <row r="19" spans="1:12">
      <c r="A19" s="2" t="s">
        <v>28</v>
      </c>
      <c r="B19" s="45">
        <v>334294</v>
      </c>
      <c r="C19" s="55">
        <f t="shared" si="9"/>
        <v>14693</v>
      </c>
      <c r="D19" s="54">
        <f t="shared" si="8"/>
        <v>4.3952329386707512E-2</v>
      </c>
      <c r="E19" s="63">
        <v>348987</v>
      </c>
      <c r="F19" s="4"/>
      <c r="G19" s="2" t="s">
        <v>29</v>
      </c>
      <c r="H19" s="52">
        <v>14467</v>
      </c>
      <c r="I19" s="57">
        <f t="shared" ref="I19:I21" si="10">K19-H19</f>
        <v>3586</v>
      </c>
      <c r="J19" s="54">
        <f t="shared" ref="J19:J21" si="11">I19/H19</f>
        <v>0.24787447293841156</v>
      </c>
      <c r="K19" s="61">
        <v>18053</v>
      </c>
    </row>
    <row r="20" spans="1:12">
      <c r="A20" s="2"/>
      <c r="B20" s="45"/>
      <c r="C20" s="46"/>
      <c r="D20" s="44"/>
      <c r="E20" s="53"/>
      <c r="F20" s="5"/>
      <c r="G20" s="2" t="s">
        <v>30</v>
      </c>
      <c r="H20" s="52">
        <v>10581</v>
      </c>
      <c r="I20" s="57">
        <f t="shared" si="10"/>
        <v>2166</v>
      </c>
      <c r="J20" s="54">
        <f t="shared" si="11"/>
        <v>0.2047065494754749</v>
      </c>
      <c r="K20" s="61">
        <v>12747</v>
      </c>
    </row>
    <row r="21" spans="1:12">
      <c r="A21" s="6" t="s">
        <v>31</v>
      </c>
      <c r="B21" s="45"/>
      <c r="C21" s="46"/>
      <c r="D21" s="44"/>
      <c r="E21" s="53"/>
      <c r="F21" s="9"/>
      <c r="G21" s="20" t="s">
        <v>32</v>
      </c>
      <c r="H21" s="52">
        <v>68</v>
      </c>
      <c r="I21" s="57">
        <f t="shared" si="10"/>
        <v>-6</v>
      </c>
      <c r="J21" s="54">
        <f t="shared" si="11"/>
        <v>-8.8235294117647065E-2</v>
      </c>
      <c r="K21" s="61">
        <v>62</v>
      </c>
    </row>
    <row r="22" spans="1:12">
      <c r="A22" s="7" t="s">
        <v>23</v>
      </c>
      <c r="B22" s="43">
        <v>0.28000000000000003</v>
      </c>
      <c r="C22" s="44">
        <f>E22-B22</f>
        <v>7.999999999999996E-2</v>
      </c>
      <c r="D22" s="54">
        <f>C22/B22</f>
        <v>0.28571428571428553</v>
      </c>
      <c r="E22" s="64">
        <v>0.36</v>
      </c>
      <c r="F22" s="9"/>
      <c r="G22" s="2"/>
      <c r="H22" s="52"/>
      <c r="I22" s="49"/>
      <c r="J22" s="49"/>
      <c r="K22" s="61"/>
      <c r="L22" s="28"/>
    </row>
    <row r="23" spans="1:12">
      <c r="A23" s="2" t="s">
        <v>33</v>
      </c>
      <c r="B23" s="45">
        <v>30745</v>
      </c>
      <c r="C23" s="55">
        <f t="shared" ref="C23:C24" si="12">E23-B23</f>
        <v>-30745</v>
      </c>
      <c r="D23" s="54">
        <f t="shared" ref="D23:D27" si="13">C23/B23</f>
        <v>-1</v>
      </c>
      <c r="E23" s="53"/>
      <c r="F23" s="4"/>
      <c r="G23" s="6" t="s">
        <v>34</v>
      </c>
      <c r="H23" s="45"/>
      <c r="I23" s="46"/>
      <c r="J23" s="46"/>
      <c r="K23" s="61"/>
    </row>
    <row r="24" spans="1:12">
      <c r="A24" s="2" t="s">
        <v>10</v>
      </c>
      <c r="B24" s="45"/>
      <c r="C24" s="55">
        <f t="shared" si="12"/>
        <v>0</v>
      </c>
      <c r="D24" s="54"/>
      <c r="E24" s="53"/>
      <c r="F24" s="5"/>
      <c r="G24" s="2" t="s">
        <v>35</v>
      </c>
      <c r="H24" s="45">
        <v>420170</v>
      </c>
      <c r="I24" s="46">
        <f>K24-H24</f>
        <v>9866</v>
      </c>
      <c r="J24" s="54">
        <f>I24/H24</f>
        <v>2.3480971987528857E-2</v>
      </c>
      <c r="K24" s="63">
        <v>430036</v>
      </c>
    </row>
    <row r="25" spans="1:12">
      <c r="A25" s="20" t="s">
        <v>36</v>
      </c>
      <c r="B25" s="45">
        <v>17372</v>
      </c>
      <c r="C25" s="55">
        <f>E25-B25</f>
        <v>-4530</v>
      </c>
      <c r="D25" s="54">
        <f>C25/B25</f>
        <v>-0.26076444853787706</v>
      </c>
      <c r="E25" s="61">
        <v>12842</v>
      </c>
      <c r="F25" s="5"/>
      <c r="G25" s="2" t="s">
        <v>37</v>
      </c>
      <c r="H25" s="45">
        <v>194499</v>
      </c>
      <c r="I25" s="46">
        <f t="shared" ref="I25" si="14">K25-H25</f>
        <v>-40</v>
      </c>
      <c r="J25" s="60">
        <f t="shared" ref="J25" si="15">I25/H25</f>
        <v>-2.0565658435261878E-4</v>
      </c>
      <c r="K25" s="63">
        <v>194459</v>
      </c>
    </row>
    <row r="26" spans="1:12">
      <c r="A26" s="20" t="s">
        <v>38</v>
      </c>
      <c r="B26" s="45">
        <v>6411</v>
      </c>
      <c r="C26" s="55">
        <f t="shared" ref="C26:C27" si="16">E26-B26</f>
        <v>-108</v>
      </c>
      <c r="D26" s="54">
        <f t="shared" si="13"/>
        <v>-1.6846045858680395E-2</v>
      </c>
      <c r="E26" s="61">
        <v>6303</v>
      </c>
      <c r="F26" s="5"/>
      <c r="H26" s="48"/>
      <c r="I26" s="46"/>
      <c r="J26" s="54"/>
      <c r="K26" s="61"/>
    </row>
    <row r="27" spans="1:12">
      <c r="A27" s="20" t="s">
        <v>39</v>
      </c>
      <c r="B27" s="45">
        <v>1808</v>
      </c>
      <c r="C27" s="55">
        <f t="shared" si="16"/>
        <v>-170</v>
      </c>
      <c r="D27" s="54">
        <f t="shared" si="13"/>
        <v>-9.4026548672566365E-2</v>
      </c>
      <c r="E27" s="61">
        <v>1638</v>
      </c>
      <c r="F27" s="5"/>
      <c r="G27" s="6" t="s">
        <v>40</v>
      </c>
      <c r="H27" s="45"/>
      <c r="I27" s="46"/>
      <c r="J27" s="54"/>
      <c r="K27" s="61"/>
    </row>
    <row r="28" spans="1:12">
      <c r="B28" s="48"/>
      <c r="C28" s="44"/>
      <c r="D28" s="54"/>
      <c r="E28" s="53"/>
      <c r="F28" s="5"/>
      <c r="G28" s="2" t="s">
        <v>41</v>
      </c>
      <c r="H28" s="45">
        <v>1739282</v>
      </c>
      <c r="I28" s="46">
        <f>K28-H28</f>
        <v>85855</v>
      </c>
      <c r="J28" s="54">
        <f>I28/H28</f>
        <v>4.9362323073544143E-2</v>
      </c>
      <c r="K28" s="63">
        <v>1825137</v>
      </c>
    </row>
    <row r="29" spans="1:12">
      <c r="A29" s="20" t="s">
        <v>42</v>
      </c>
      <c r="B29" s="45">
        <v>263898</v>
      </c>
      <c r="C29" s="56">
        <f>E29-B29</f>
        <v>9795</v>
      </c>
      <c r="D29" s="54">
        <f>C29/B29</f>
        <v>3.7116613236932453E-2</v>
      </c>
      <c r="E29" s="61">
        <v>273693</v>
      </c>
      <c r="F29" s="31"/>
      <c r="G29" s="2" t="s">
        <v>43</v>
      </c>
      <c r="H29" s="45">
        <v>1732860</v>
      </c>
      <c r="I29" s="46">
        <f t="shared" ref="I29:I30" si="17">K29-H29</f>
        <v>87795</v>
      </c>
      <c r="J29" s="54">
        <f t="shared" ref="J29:J30" si="18">I29/H29</f>
        <v>5.0664796925314219E-2</v>
      </c>
      <c r="K29" s="63">
        <v>1820655</v>
      </c>
    </row>
    <row r="30" spans="1:12">
      <c r="B30" s="48"/>
      <c r="C30" s="44"/>
      <c r="D30" s="44"/>
      <c r="E30" s="53"/>
      <c r="F30" s="5"/>
      <c r="G30" s="2" t="s">
        <v>44</v>
      </c>
      <c r="H30" s="45">
        <v>976153</v>
      </c>
      <c r="I30" s="46">
        <f t="shared" si="17"/>
        <v>51482</v>
      </c>
      <c r="J30" s="54">
        <f t="shared" si="18"/>
        <v>5.2739683225887748E-2</v>
      </c>
      <c r="K30" s="63">
        <v>1027635</v>
      </c>
    </row>
    <row r="31" spans="1:12">
      <c r="A31" s="6" t="s">
        <v>45</v>
      </c>
      <c r="B31" s="47"/>
      <c r="C31" s="44"/>
      <c r="D31" s="44"/>
      <c r="E31" s="53"/>
      <c r="F31" s="9"/>
      <c r="G31" s="2"/>
      <c r="H31" s="45"/>
      <c r="I31" s="46"/>
      <c r="J31" s="46"/>
      <c r="K31" s="53"/>
    </row>
    <row r="32" spans="1:12">
      <c r="A32" s="24" t="s">
        <v>7</v>
      </c>
      <c r="B32" s="50">
        <v>0.64</v>
      </c>
      <c r="C32" s="58">
        <f>E32-B32</f>
        <v>3.0000000000000027E-2</v>
      </c>
      <c r="D32" s="44">
        <f>C32/B32</f>
        <v>4.6875000000000042E-2</v>
      </c>
      <c r="E32" s="64">
        <v>0.67</v>
      </c>
      <c r="F32" s="4"/>
      <c r="G32" s="6" t="s">
        <v>46</v>
      </c>
      <c r="H32" s="45"/>
      <c r="I32" s="46"/>
      <c r="J32" s="46"/>
      <c r="K32" s="53"/>
    </row>
    <row r="33" spans="1:12">
      <c r="A33" s="2" t="s">
        <v>47</v>
      </c>
      <c r="B33" s="45">
        <v>220949</v>
      </c>
      <c r="C33" s="55">
        <f>E33-B33</f>
        <v>12836</v>
      </c>
      <c r="D33" s="54">
        <f>C33/B33</f>
        <v>5.8094854468678292E-2</v>
      </c>
      <c r="E33" s="61">
        <v>233785</v>
      </c>
      <c r="F33" s="5"/>
      <c r="G33" s="20" t="s">
        <v>48</v>
      </c>
      <c r="H33" s="45">
        <f>101593+383888</f>
        <v>485481</v>
      </c>
      <c r="I33" s="46">
        <f>K33-H33</f>
        <v>23809</v>
      </c>
      <c r="J33" s="44">
        <f>I33/H33</f>
        <v>4.9042084036244465E-2</v>
      </c>
      <c r="K33" s="61">
        <v>509290</v>
      </c>
    </row>
    <row r="34" spans="1:12">
      <c r="A34" s="2" t="s">
        <v>49</v>
      </c>
      <c r="B34" s="43">
        <v>0.12</v>
      </c>
      <c r="C34" s="59">
        <f>E34-B34</f>
        <v>-1.0000000000000009E-3</v>
      </c>
      <c r="D34" s="44">
        <f>C34/B34</f>
        <v>-8.3333333333333419E-3</v>
      </c>
      <c r="E34" s="65">
        <v>0.11899999999999999</v>
      </c>
      <c r="F34" s="5"/>
      <c r="G34" s="20" t="s">
        <v>50</v>
      </c>
      <c r="H34" s="45">
        <v>123599</v>
      </c>
      <c r="I34" s="46">
        <f t="shared" ref="I34:I37" si="19">K34-H34</f>
        <v>-5903</v>
      </c>
      <c r="J34" s="44">
        <f t="shared" ref="J34:J37" si="20">I34/H34</f>
        <v>-4.7759286078366332E-2</v>
      </c>
      <c r="K34" s="61">
        <v>117696</v>
      </c>
      <c r="L34" s="28"/>
    </row>
    <row r="35" spans="1:12">
      <c r="A35" s="2"/>
      <c r="B35" s="38"/>
      <c r="C35" s="42"/>
      <c r="D35" s="14"/>
      <c r="F35" s="9"/>
      <c r="G35" s="20" t="s">
        <v>51</v>
      </c>
      <c r="H35" s="45">
        <v>2443563</v>
      </c>
      <c r="I35" s="46">
        <f t="shared" si="19"/>
        <v>383169</v>
      </c>
      <c r="J35" s="44">
        <f t="shared" si="20"/>
        <v>0.1568074979036759</v>
      </c>
      <c r="K35" s="61">
        <v>2826732</v>
      </c>
    </row>
    <row r="36" spans="1:12">
      <c r="C36" s="42"/>
      <c r="D36" s="14"/>
      <c r="F36" s="4"/>
      <c r="G36" s="20" t="s">
        <v>52</v>
      </c>
      <c r="H36" s="45">
        <v>12929393</v>
      </c>
      <c r="I36" s="46">
        <f t="shared" si="19"/>
        <v>10709174</v>
      </c>
      <c r="J36" s="44">
        <f t="shared" si="20"/>
        <v>0.82828126579492167</v>
      </c>
      <c r="K36" s="61">
        <v>23638567</v>
      </c>
    </row>
    <row r="37" spans="1:12">
      <c r="C37" s="42"/>
      <c r="D37" s="14"/>
      <c r="F37" s="4"/>
      <c r="G37" s="20" t="s">
        <v>53</v>
      </c>
      <c r="H37" s="45">
        <v>49012311</v>
      </c>
      <c r="I37" s="46">
        <f t="shared" si="19"/>
        <v>17755777</v>
      </c>
      <c r="J37" s="44">
        <f t="shared" si="20"/>
        <v>0.36227177698272583</v>
      </c>
      <c r="K37" s="61">
        <v>66768088</v>
      </c>
    </row>
    <row r="38" spans="1:12">
      <c r="C38" s="42"/>
      <c r="D38" s="14"/>
    </row>
    <row r="39" spans="1:12">
      <c r="C39" s="42"/>
      <c r="D39" s="14"/>
    </row>
    <row r="40" spans="1:12">
      <c r="C40" s="42"/>
      <c r="D40" s="14"/>
    </row>
    <row r="41" spans="1:12">
      <c r="C41" s="42"/>
      <c r="D41" s="14"/>
    </row>
    <row r="42" spans="1:12">
      <c r="L42" s="23"/>
    </row>
  </sheetData>
  <pageMargins left="0.78740157499999996" right="0.78740157499999996" top="0.984251969" bottom="0.984251969" header="0.5" footer="0.5"/>
  <pageSetup paperSize="8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topLeftCell="B1" workbookViewId="0">
      <selection activeCell="B37" sqref="B37"/>
    </sheetView>
  </sheetViews>
  <sheetFormatPr baseColWidth="10" defaultRowHeight="12.75"/>
  <cols>
    <col min="1" max="1" width="39.28515625" style="24" bestFit="1" customWidth="1"/>
    <col min="2" max="2" width="8.140625" style="24" bestFit="1" customWidth="1"/>
    <col min="3" max="3" width="12.140625" style="24" customWidth="1"/>
    <col min="4" max="4" width="9.28515625" style="24" customWidth="1"/>
    <col min="5" max="5" width="8.140625" style="25" bestFit="1" customWidth="1"/>
    <col min="6" max="6" width="11.5703125" style="37" customWidth="1"/>
    <col min="7" max="7" width="36.140625" style="24" customWidth="1"/>
    <col min="8" max="8" width="10.7109375" style="24" bestFit="1" customWidth="1"/>
    <col min="9" max="10" width="10.7109375" style="24" customWidth="1"/>
    <col min="11" max="11" width="10.7109375" style="25" bestFit="1" customWidth="1"/>
  </cols>
  <sheetData>
    <row r="1" spans="1:12" ht="15.75">
      <c r="A1" s="1" t="s">
        <v>0</v>
      </c>
      <c r="B1" s="2"/>
      <c r="C1" s="2"/>
      <c r="D1" s="2"/>
      <c r="E1" s="3"/>
      <c r="F1" s="4"/>
      <c r="G1" s="2"/>
      <c r="H1" s="2"/>
      <c r="I1" s="2"/>
      <c r="J1" s="2"/>
      <c r="K1" s="3"/>
    </row>
    <row r="2" spans="1:12">
      <c r="A2" s="2"/>
      <c r="B2" s="2"/>
      <c r="C2" s="2"/>
      <c r="D2" s="2"/>
      <c r="E2" s="3"/>
      <c r="F2" s="5"/>
      <c r="G2" s="2"/>
      <c r="H2" s="2"/>
      <c r="I2" s="2"/>
      <c r="J2" s="2"/>
      <c r="K2" s="3"/>
    </row>
    <row r="3" spans="1:12">
      <c r="A3" s="2" t="s">
        <v>1</v>
      </c>
      <c r="B3" s="2">
        <v>2007</v>
      </c>
      <c r="C3" s="2" t="s">
        <v>2</v>
      </c>
      <c r="D3" s="2" t="s">
        <v>3</v>
      </c>
      <c r="E3" s="3">
        <v>2008</v>
      </c>
      <c r="F3" s="5"/>
      <c r="G3" s="2" t="s">
        <v>1</v>
      </c>
      <c r="H3" s="2">
        <v>2007</v>
      </c>
      <c r="I3" s="2" t="s">
        <v>2</v>
      </c>
      <c r="J3" s="2" t="s">
        <v>3</v>
      </c>
      <c r="K3" s="3">
        <v>2008</v>
      </c>
    </row>
    <row r="4" spans="1:12">
      <c r="A4" s="2"/>
      <c r="B4" s="2"/>
      <c r="C4" s="2"/>
      <c r="D4" s="2"/>
      <c r="E4" s="3"/>
      <c r="F4" s="5"/>
      <c r="G4" s="2"/>
      <c r="H4" s="2"/>
      <c r="I4" s="2"/>
      <c r="J4" s="2"/>
      <c r="K4" s="3"/>
    </row>
    <row r="5" spans="1:12">
      <c r="A5" s="6" t="s">
        <v>4</v>
      </c>
      <c r="B5" s="7"/>
      <c r="C5" s="7"/>
      <c r="D5" s="7"/>
      <c r="E5" s="8"/>
      <c r="F5" s="9"/>
      <c r="G5" s="6" t="s">
        <v>5</v>
      </c>
      <c r="H5" s="10"/>
      <c r="I5" s="10"/>
      <c r="J5" s="10"/>
      <c r="K5" s="11"/>
    </row>
    <row r="6" spans="1:12">
      <c r="A6" s="7" t="s">
        <v>6</v>
      </c>
      <c r="B6" s="12">
        <v>6.0000000000000001E-3</v>
      </c>
      <c r="C6" s="12">
        <f>E6-B6</f>
        <v>0.48399999999999999</v>
      </c>
      <c r="D6" s="12">
        <f>C6/B6</f>
        <v>80.666666666666657</v>
      </c>
      <c r="E6" s="13">
        <v>0.49</v>
      </c>
      <c r="F6" s="9"/>
      <c r="G6" s="7" t="s">
        <v>7</v>
      </c>
      <c r="H6" s="14">
        <v>0.32300000000000001</v>
      </c>
      <c r="I6" s="12">
        <f>K6-H6</f>
        <v>0.14400000000000002</v>
      </c>
      <c r="J6" s="12">
        <f>I6/H6</f>
        <v>0.44582043343653255</v>
      </c>
      <c r="K6" s="15">
        <v>0.46700000000000003</v>
      </c>
      <c r="L6" s="16"/>
    </row>
    <row r="7" spans="1:12">
      <c r="A7" s="2" t="s">
        <v>8</v>
      </c>
      <c r="B7" s="17">
        <v>396988</v>
      </c>
      <c r="C7" s="18">
        <f>E7-B7</f>
        <v>-19720</v>
      </c>
      <c r="D7" s="12">
        <f t="shared" ref="D7:D34" si="0">C7/B7</f>
        <v>-4.9674045563090068E-2</v>
      </c>
      <c r="E7" s="19">
        <v>377268</v>
      </c>
      <c r="F7" s="4"/>
      <c r="G7" s="2" t="s">
        <v>9</v>
      </c>
      <c r="H7" s="17">
        <v>2824</v>
      </c>
      <c r="I7" s="18">
        <f>K7-H7</f>
        <v>774</v>
      </c>
      <c r="J7" s="12">
        <f>I7/H7</f>
        <v>0.27407932011331443</v>
      </c>
      <c r="K7" s="19">
        <v>3598</v>
      </c>
    </row>
    <row r="8" spans="1:12">
      <c r="A8" s="2" t="s">
        <v>10</v>
      </c>
      <c r="B8" s="17"/>
      <c r="C8" s="18"/>
      <c r="D8" s="12"/>
      <c r="E8" s="19"/>
      <c r="F8" s="5"/>
      <c r="G8" s="2" t="s">
        <v>11</v>
      </c>
      <c r="H8" s="17">
        <v>1071</v>
      </c>
      <c r="I8" s="18">
        <f>K8-H8</f>
        <v>89</v>
      </c>
      <c r="J8" s="12">
        <f>I8/H8</f>
        <v>8.309990662931839E-2</v>
      </c>
      <c r="K8" s="19">
        <v>1160</v>
      </c>
    </row>
    <row r="9" spans="1:12">
      <c r="A9" s="20" t="s">
        <v>12</v>
      </c>
      <c r="B9" s="17">
        <v>183818</v>
      </c>
      <c r="C9" s="18">
        <f>E9-B9</f>
        <v>-8830</v>
      </c>
      <c r="D9" s="12">
        <f t="shared" si="0"/>
        <v>-4.8036644942279862E-2</v>
      </c>
      <c r="E9" s="19">
        <v>174988</v>
      </c>
      <c r="F9" s="5"/>
      <c r="G9" s="2" t="s">
        <v>13</v>
      </c>
      <c r="H9" s="17">
        <v>275</v>
      </c>
      <c r="I9" s="18">
        <f>K9-H9</f>
        <v>42</v>
      </c>
      <c r="J9" s="12">
        <f>I9/H9</f>
        <v>0.15272727272727274</v>
      </c>
      <c r="K9" s="19">
        <v>317</v>
      </c>
    </row>
    <row r="10" spans="1:12">
      <c r="A10" s="20" t="s">
        <v>14</v>
      </c>
      <c r="B10" s="17">
        <v>139234</v>
      </c>
      <c r="C10" s="18">
        <f>E10-B10</f>
        <v>-11952</v>
      </c>
      <c r="D10" s="12">
        <f t="shared" si="0"/>
        <v>-8.5841102029676666E-2</v>
      </c>
      <c r="E10" s="19">
        <v>127282</v>
      </c>
      <c r="F10" s="5"/>
      <c r="G10" s="2"/>
      <c r="H10" s="17"/>
      <c r="I10" s="17"/>
      <c r="J10" s="17"/>
      <c r="K10" s="19"/>
    </row>
    <row r="11" spans="1:12">
      <c r="A11" s="2"/>
      <c r="B11" s="17"/>
      <c r="C11" s="18"/>
      <c r="D11" s="12"/>
      <c r="E11" s="19"/>
      <c r="F11" s="5"/>
      <c r="G11" s="6" t="s">
        <v>15</v>
      </c>
      <c r="H11" s="10"/>
      <c r="I11" s="10"/>
      <c r="J11" s="10"/>
      <c r="K11" s="11"/>
    </row>
    <row r="12" spans="1:12">
      <c r="A12" s="6" t="s">
        <v>16</v>
      </c>
      <c r="B12" s="21"/>
      <c r="C12" s="18"/>
      <c r="D12" s="12"/>
      <c r="E12" s="6"/>
      <c r="F12" s="9"/>
      <c r="G12" s="2" t="s">
        <v>17</v>
      </c>
      <c r="H12" s="17">
        <v>2091</v>
      </c>
      <c r="I12" s="18">
        <f>K12-H12</f>
        <v>115</v>
      </c>
      <c r="J12" s="12">
        <f>I12/H12</f>
        <v>5.499760879961741E-2</v>
      </c>
      <c r="K12" s="19">
        <v>2206</v>
      </c>
    </row>
    <row r="13" spans="1:12">
      <c r="A13" s="2" t="s">
        <v>18</v>
      </c>
      <c r="B13" s="17">
        <v>5018</v>
      </c>
      <c r="C13" s="18">
        <f>E13-B13</f>
        <v>-37</v>
      </c>
      <c r="D13" s="12">
        <f t="shared" si="0"/>
        <v>-7.3734555599840575E-3</v>
      </c>
      <c r="E13" s="19">
        <v>4981</v>
      </c>
      <c r="F13" s="4"/>
      <c r="G13" s="2" t="s">
        <v>19</v>
      </c>
      <c r="H13" s="17">
        <v>1757</v>
      </c>
      <c r="I13" s="18">
        <f>K13-H13</f>
        <v>226</v>
      </c>
      <c r="J13" s="12">
        <f>I13/H13</f>
        <v>0.12862834376778601</v>
      </c>
      <c r="K13" s="22">
        <f>K15+K16</f>
        <v>1983</v>
      </c>
      <c r="L13" s="23"/>
    </row>
    <row r="14" spans="1:12">
      <c r="A14" s="2"/>
      <c r="B14" s="2"/>
      <c r="C14" s="18"/>
      <c r="D14" s="12"/>
      <c r="E14" s="3"/>
      <c r="F14" s="5"/>
      <c r="G14" s="2" t="s">
        <v>20</v>
      </c>
      <c r="H14" s="17"/>
      <c r="I14" s="17"/>
      <c r="J14" s="17"/>
      <c r="K14" s="19"/>
    </row>
    <row r="15" spans="1:12">
      <c r="A15" s="6" t="s">
        <v>21</v>
      </c>
      <c r="B15" s="10"/>
      <c r="C15" s="18"/>
      <c r="D15" s="12"/>
      <c r="E15" s="11"/>
      <c r="F15" s="9"/>
      <c r="G15" s="20" t="s">
        <v>22</v>
      </c>
      <c r="H15" s="17">
        <v>1396</v>
      </c>
      <c r="I15" s="18">
        <f>K15-H15</f>
        <v>245</v>
      </c>
      <c r="J15" s="12">
        <f>I15/H15</f>
        <v>0.17550143266475646</v>
      </c>
      <c r="K15" s="19">
        <v>1641</v>
      </c>
    </row>
    <row r="16" spans="1:12">
      <c r="A16" s="7" t="s">
        <v>23</v>
      </c>
      <c r="B16" s="14">
        <f>65745/401322</f>
        <v>0.16382107135915799</v>
      </c>
      <c r="C16" s="12">
        <f>E16-B16</f>
        <v>0.13213450471895041</v>
      </c>
      <c r="D16" s="12">
        <f t="shared" si="0"/>
        <v>0.80657819914546525</v>
      </c>
      <c r="E16" s="15">
        <f>124341/420134</f>
        <v>0.29595557607810841</v>
      </c>
      <c r="F16" s="9"/>
      <c r="G16" s="20" t="s">
        <v>24</v>
      </c>
      <c r="H16" s="17">
        <v>361</v>
      </c>
      <c r="I16" s="18">
        <f>K16-H16</f>
        <v>-19</v>
      </c>
      <c r="J16" s="12">
        <f>I16/H16</f>
        <v>-5.2631578947368418E-2</v>
      </c>
      <c r="K16" s="19">
        <v>342</v>
      </c>
      <c r="L16" s="16"/>
    </row>
    <row r="17" spans="1:12">
      <c r="A17" s="2" t="s">
        <v>25</v>
      </c>
      <c r="B17" s="17">
        <v>857800</v>
      </c>
      <c r="C17" s="18">
        <f>E17-B17</f>
        <v>33600</v>
      </c>
      <c r="D17" s="12">
        <f t="shared" si="0"/>
        <v>3.9169969689904403E-2</v>
      </c>
      <c r="E17" s="19">
        <v>891400</v>
      </c>
      <c r="F17" s="4"/>
    </row>
    <row r="18" spans="1:12">
      <c r="A18" s="24" t="s">
        <v>26</v>
      </c>
      <c r="B18" s="17">
        <v>73897</v>
      </c>
      <c r="C18" s="18">
        <f>E18-B18</f>
        <v>-1008</v>
      </c>
      <c r="D18" s="12">
        <f t="shared" si="0"/>
        <v>-1.3640607873120695E-2</v>
      </c>
      <c r="E18" s="19">
        <v>72889</v>
      </c>
      <c r="F18" s="4"/>
      <c r="G18" s="6" t="s">
        <v>27</v>
      </c>
      <c r="H18" s="10"/>
      <c r="I18" s="10"/>
      <c r="J18" s="10"/>
      <c r="K18" s="11"/>
    </row>
    <row r="19" spans="1:12">
      <c r="A19" s="2" t="s">
        <v>28</v>
      </c>
      <c r="B19" s="17">
        <v>326802</v>
      </c>
      <c r="C19" s="18">
        <f>E19-B19</f>
        <v>7492</v>
      </c>
      <c r="D19" s="12">
        <f t="shared" si="0"/>
        <v>2.2925196296228297E-2</v>
      </c>
      <c r="E19" s="19">
        <v>334294</v>
      </c>
      <c r="F19" s="4"/>
      <c r="G19" s="2" t="s">
        <v>29</v>
      </c>
      <c r="H19" s="26">
        <v>20953</v>
      </c>
      <c r="I19" s="18">
        <f>K19-H19</f>
        <v>-6486</v>
      </c>
      <c r="J19" s="12">
        <f>I19/H19</f>
        <v>-0.30954994511525796</v>
      </c>
      <c r="K19" s="27">
        <v>14467</v>
      </c>
    </row>
    <row r="20" spans="1:12">
      <c r="A20" s="2"/>
      <c r="B20" s="17"/>
      <c r="C20" s="18"/>
      <c r="D20" s="12"/>
      <c r="E20" s="19"/>
      <c r="F20" s="5"/>
      <c r="G20" s="2" t="s">
        <v>30</v>
      </c>
      <c r="H20" s="26">
        <v>11599</v>
      </c>
      <c r="I20" s="18">
        <f>K20-H20</f>
        <v>-1018</v>
      </c>
      <c r="J20" s="12">
        <f>I20/H20</f>
        <v>-8.7766186740236229E-2</v>
      </c>
      <c r="K20" s="27">
        <v>10581</v>
      </c>
    </row>
    <row r="21" spans="1:12">
      <c r="A21" s="6" t="s">
        <v>31</v>
      </c>
      <c r="B21" s="10"/>
      <c r="C21" s="18"/>
      <c r="D21" s="12"/>
      <c r="E21" s="11"/>
      <c r="F21" s="9"/>
      <c r="G21" s="20" t="s">
        <v>32</v>
      </c>
      <c r="H21" s="26">
        <v>880</v>
      </c>
      <c r="I21" s="18">
        <f>K21-H21</f>
        <v>-812</v>
      </c>
      <c r="J21" s="12">
        <f>I21/H21</f>
        <v>-0.92272727272727273</v>
      </c>
      <c r="K21" s="27">
        <v>68</v>
      </c>
    </row>
    <row r="22" spans="1:12">
      <c r="A22" s="7" t="s">
        <v>23</v>
      </c>
      <c r="B22" s="14">
        <v>0.15</v>
      </c>
      <c r="C22" s="12">
        <f>E22-B22</f>
        <v>0.13000000000000003</v>
      </c>
      <c r="D22" s="12">
        <f t="shared" si="0"/>
        <v>0.86666666666666692</v>
      </c>
      <c r="E22" s="15">
        <v>0.28000000000000003</v>
      </c>
      <c r="F22" s="9"/>
      <c r="G22" s="2"/>
      <c r="H22" s="26"/>
      <c r="I22" s="26"/>
      <c r="J22" s="26"/>
      <c r="K22" s="27"/>
      <c r="L22" s="28"/>
    </row>
    <row r="23" spans="1:12">
      <c r="A23" s="2" t="s">
        <v>33</v>
      </c>
      <c r="B23" s="17">
        <v>34655</v>
      </c>
      <c r="C23" s="18">
        <f>E23-B23</f>
        <v>-3910</v>
      </c>
      <c r="D23" s="12">
        <f t="shared" si="0"/>
        <v>-0.11282643197229837</v>
      </c>
      <c r="E23" s="19">
        <v>30745</v>
      </c>
      <c r="F23" s="4"/>
      <c r="G23" s="6" t="s">
        <v>34</v>
      </c>
      <c r="H23" s="10"/>
      <c r="I23" s="10"/>
      <c r="J23" s="10"/>
      <c r="K23" s="11"/>
    </row>
    <row r="24" spans="1:12">
      <c r="A24" s="2" t="s">
        <v>10</v>
      </c>
      <c r="B24" s="17"/>
      <c r="C24" s="18"/>
      <c r="D24" s="12"/>
      <c r="E24" s="19"/>
      <c r="F24" s="5"/>
      <c r="G24" s="2" t="s">
        <v>35</v>
      </c>
      <c r="H24" s="17">
        <v>410746</v>
      </c>
      <c r="I24" s="18">
        <f>K24-H24</f>
        <v>9424</v>
      </c>
      <c r="J24" s="12">
        <f>I24/H24</f>
        <v>2.2943619657890765E-2</v>
      </c>
      <c r="K24" s="19">
        <v>420170</v>
      </c>
    </row>
    <row r="25" spans="1:12">
      <c r="A25" s="20" t="s">
        <v>36</v>
      </c>
      <c r="B25" s="17">
        <v>20375</v>
      </c>
      <c r="C25" s="18">
        <f>E25-B25</f>
        <v>-3003</v>
      </c>
      <c r="D25" s="12">
        <f t="shared" si="0"/>
        <v>-0.14738650306748466</v>
      </c>
      <c r="E25" s="19">
        <v>17372</v>
      </c>
      <c r="F25" s="5"/>
      <c r="G25" s="2" t="s">
        <v>37</v>
      </c>
      <c r="H25" s="17">
        <v>192105</v>
      </c>
      <c r="I25" s="18">
        <f>K25-H25</f>
        <v>2394</v>
      </c>
      <c r="J25" s="12">
        <f>I25/H25</f>
        <v>1.2461934879362849E-2</v>
      </c>
      <c r="K25" s="19">
        <v>194499</v>
      </c>
    </row>
    <row r="26" spans="1:12">
      <c r="A26" s="20" t="s">
        <v>38</v>
      </c>
      <c r="B26" s="17">
        <v>6774</v>
      </c>
      <c r="C26" s="18">
        <f>E26-B26</f>
        <v>-363</v>
      </c>
      <c r="D26" s="12">
        <f t="shared" si="0"/>
        <v>-5.3587245349867141E-2</v>
      </c>
      <c r="E26" s="19">
        <v>6411</v>
      </c>
      <c r="F26" s="5"/>
    </row>
    <row r="27" spans="1:12">
      <c r="A27" s="20" t="s">
        <v>39</v>
      </c>
      <c r="B27" s="17">
        <v>1883</v>
      </c>
      <c r="C27" s="18">
        <f>E27-B27</f>
        <v>-75</v>
      </c>
      <c r="D27" s="12">
        <f t="shared" si="0"/>
        <v>-3.9830058417419011E-2</v>
      </c>
      <c r="E27" s="19">
        <v>1808</v>
      </c>
      <c r="F27" s="5"/>
      <c r="G27" s="6" t="s">
        <v>40</v>
      </c>
      <c r="H27" s="10"/>
      <c r="I27" s="10"/>
      <c r="J27" s="10"/>
      <c r="K27" s="11"/>
    </row>
    <row r="28" spans="1:12">
      <c r="C28" s="18"/>
      <c r="D28" s="12"/>
      <c r="F28" s="5"/>
      <c r="G28" s="2" t="s">
        <v>41</v>
      </c>
      <c r="H28" s="17">
        <v>1625508</v>
      </c>
      <c r="I28" s="18">
        <f>K28-H28</f>
        <v>113774</v>
      </c>
      <c r="J28" s="12">
        <f>I28/H28</f>
        <v>6.9992888377048895E-2</v>
      </c>
      <c r="K28" s="19">
        <v>1739282</v>
      </c>
    </row>
    <row r="29" spans="1:12">
      <c r="A29" s="20" t="s">
        <v>42</v>
      </c>
      <c r="B29" s="29">
        <v>252837</v>
      </c>
      <c r="C29" s="18">
        <f>E29-B29</f>
        <v>11061</v>
      </c>
      <c r="D29" s="12">
        <f t="shared" si="0"/>
        <v>4.3747552771152956E-2</v>
      </c>
      <c r="E29" s="30">
        <v>263898</v>
      </c>
      <c r="F29" s="31"/>
      <c r="G29" s="2" t="s">
        <v>43</v>
      </c>
      <c r="H29" s="17">
        <v>1619660</v>
      </c>
      <c r="I29" s="18">
        <f>K29-H29</f>
        <v>113200</v>
      </c>
      <c r="J29" s="12">
        <f>I29/H29</f>
        <v>6.9891211735796405E-2</v>
      </c>
      <c r="K29" s="19">
        <v>1732860</v>
      </c>
    </row>
    <row r="30" spans="1:12">
      <c r="C30" s="18"/>
      <c r="D30" s="12"/>
      <c r="F30" s="5"/>
      <c r="G30" s="2" t="s">
        <v>44</v>
      </c>
      <c r="H30" s="17">
        <v>907098</v>
      </c>
      <c r="I30" s="18">
        <f>K30-H30</f>
        <v>69055</v>
      </c>
      <c r="J30" s="12">
        <f>I30/H30</f>
        <v>7.6127386456590132E-2</v>
      </c>
      <c r="K30" s="19">
        <v>976153</v>
      </c>
    </row>
    <row r="31" spans="1:12">
      <c r="A31" s="6" t="s">
        <v>45</v>
      </c>
      <c r="B31" s="21"/>
      <c r="C31" s="32"/>
      <c r="D31" s="12"/>
      <c r="E31" s="6"/>
      <c r="F31" s="9"/>
      <c r="G31" s="2"/>
      <c r="H31" s="17"/>
      <c r="I31" s="17"/>
      <c r="J31" s="17"/>
      <c r="K31" s="19"/>
    </row>
    <row r="32" spans="1:12">
      <c r="A32" s="24" t="s">
        <v>7</v>
      </c>
      <c r="B32" s="33">
        <v>0.56999999999999995</v>
      </c>
      <c r="C32" s="12">
        <f>E32-B32</f>
        <v>6.0000000000000053E-2</v>
      </c>
      <c r="D32" s="12">
        <f t="shared" si="0"/>
        <v>0.10526315789473695</v>
      </c>
      <c r="E32" s="34">
        <v>0.63</v>
      </c>
      <c r="F32" s="4"/>
      <c r="G32" s="6" t="s">
        <v>46</v>
      </c>
      <c r="H32" s="10"/>
      <c r="I32" s="10"/>
      <c r="J32" s="10"/>
      <c r="K32" s="11"/>
    </row>
    <row r="33" spans="1:12">
      <c r="A33" s="2" t="s">
        <v>47</v>
      </c>
      <c r="B33" s="17">
        <v>210591</v>
      </c>
      <c r="C33" s="32">
        <f>E33-B33</f>
        <v>13579</v>
      </c>
      <c r="D33" s="12">
        <f t="shared" si="0"/>
        <v>6.4480438385306121E-2</v>
      </c>
      <c r="E33" s="19">
        <v>224170</v>
      </c>
      <c r="F33" s="5"/>
      <c r="G33" s="20" t="s">
        <v>48</v>
      </c>
      <c r="H33" s="17">
        <v>541503</v>
      </c>
      <c r="I33" s="18">
        <f>K33-H33</f>
        <v>-56022</v>
      </c>
      <c r="J33" s="12">
        <f>I33/H33</f>
        <v>-0.10345649054575876</v>
      </c>
      <c r="K33" s="19">
        <f>101593+383888</f>
        <v>485481</v>
      </c>
    </row>
    <row r="34" spans="1:12">
      <c r="A34" s="2" t="s">
        <v>49</v>
      </c>
      <c r="B34" s="35">
        <v>0.13</v>
      </c>
      <c r="C34" s="32">
        <f>E34-B34</f>
        <v>-1.0000000000000009E-2</v>
      </c>
      <c r="D34" s="12">
        <f t="shared" si="0"/>
        <v>-7.6923076923076983E-2</v>
      </c>
      <c r="E34" s="36">
        <v>0.12</v>
      </c>
      <c r="F34" s="5"/>
      <c r="G34" s="20" t="s">
        <v>50</v>
      </c>
      <c r="H34" s="17">
        <v>122423</v>
      </c>
      <c r="I34" s="18">
        <f>K34-H34</f>
        <v>1104</v>
      </c>
      <c r="J34" s="12">
        <f>I34/H34</f>
        <v>9.0179133006052792E-3</v>
      </c>
      <c r="K34" s="19">
        <v>123527</v>
      </c>
      <c r="L34" s="28"/>
    </row>
    <row r="35" spans="1:12">
      <c r="A35" s="2"/>
      <c r="B35" s="2"/>
      <c r="C35" s="32"/>
      <c r="D35" s="12"/>
      <c r="E35" s="3"/>
      <c r="F35" s="9"/>
      <c r="G35" s="20" t="s">
        <v>51</v>
      </c>
      <c r="H35" s="17">
        <v>3047652</v>
      </c>
      <c r="I35" s="18">
        <f>K35-H35</f>
        <v>-604089</v>
      </c>
      <c r="J35" s="12">
        <f>I35/H35</f>
        <v>-0.19821455993007076</v>
      </c>
      <c r="K35" s="19">
        <v>2443563</v>
      </c>
    </row>
    <row r="36" spans="1:12">
      <c r="C36" s="32"/>
      <c r="D36" s="12"/>
      <c r="F36" s="4"/>
      <c r="G36" s="20" t="s">
        <v>52</v>
      </c>
      <c r="H36" s="17">
        <v>6858272</v>
      </c>
      <c r="I36" s="18">
        <f>K36-H36</f>
        <v>6071121</v>
      </c>
      <c r="J36" s="12">
        <f>I36/H36</f>
        <v>0.88522604527787763</v>
      </c>
      <c r="K36" s="19">
        <v>12929393</v>
      </c>
    </row>
    <row r="37" spans="1:12">
      <c r="C37" s="32"/>
      <c r="D37" s="12"/>
      <c r="F37" s="4"/>
      <c r="G37" s="20" t="s">
        <v>53</v>
      </c>
      <c r="H37" s="17">
        <v>44799326</v>
      </c>
      <c r="I37" s="18">
        <f>K37-H37</f>
        <v>4212985</v>
      </c>
      <c r="J37" s="12">
        <f>I37/H37</f>
        <v>9.4041258567148983E-2</v>
      </c>
      <c r="K37" s="19">
        <v>49012311</v>
      </c>
    </row>
  </sheetData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2010</vt:lpstr>
      <vt:lpstr>2009</vt:lpstr>
      <vt:lpstr>Endringer 2008-2009</vt:lpstr>
      <vt:lpstr>Endringer 2007-2008</vt:lpstr>
    </vt:vector>
  </TitlesOfParts>
  <Company>Brønnøysundregistrene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 Brox</dc:creator>
  <cp:lastModifiedBy>Sol Brox</cp:lastModifiedBy>
  <cp:lastPrinted>2011-05-03T14:07:00Z</cp:lastPrinted>
  <dcterms:created xsi:type="dcterms:W3CDTF">2010-01-14T15:07:53Z</dcterms:created>
  <dcterms:modified xsi:type="dcterms:W3CDTF">2011-05-03T14:07:48Z</dcterms:modified>
</cp:coreProperties>
</file>